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https://d.docs.live.net/7cc522e1ccb0b1c2/1 Lynn's Folders/111 Coordinator/Instructor Certification/2021/October 2021 Holiday Lake/Registration/"/>
    </mc:Choice>
  </mc:AlternateContent>
  <xr:revisionPtr revIDLastSave="84" documentId="8_{5559CCF9-E529-4367-A183-263F7D902AE2}" xr6:coauthVersionLast="47" xr6:coauthVersionMax="47" xr10:uidLastSave="{2FECC997-1806-4C28-928A-0C94D8C0911B}"/>
  <workbookProtection workbookAlgorithmName="SHA-512" workbookHashValue="w/7uIe9UnIRvM9sAoBMozyM40nHc3wAVaixhg9dND0wrzwt+ww2Ga0K5SfiKbwqbSbkPZuk3C6WVS60MqCMjRA==" workbookSaltValue="L64KRQpM3mYg/SqyPiEOmQ==" workbookSpinCount="100000" lockStructure="1"/>
  <bookViews>
    <workbookView xWindow="-120" yWindow="-120" windowWidth="29040" windowHeight="15840" tabRatio="742" activeTab="1" xr2:uid="{00000000-000D-0000-FFFF-FFFF00000000}"/>
  </bookViews>
  <sheets>
    <sheet name="Cover Page" sheetId="6" r:id="rId1"/>
    <sheet name="Instructions" sheetId="2" r:id="rId2"/>
    <sheet name="Application" sheetId="4" r:id="rId3"/>
    <sheet name="Invoice" sheetId="7" r:id="rId4"/>
    <sheet name="Office Use Only" sheetId="1" r:id="rId5"/>
    <sheet name="Advanced Shotgun" sheetId="3" r:id="rId6"/>
  </sheets>
  <definedNames>
    <definedName name="_xlnm.Print_Area" localSheetId="5">'Advanced Shotgun'!$A$1:$E$30</definedName>
    <definedName name="_xlnm.Print_Area" localSheetId="2">Application!$A$1:$C$43</definedName>
    <definedName name="_xlnm.Print_Area" localSheetId="1">Instructions!$A$1:$C$17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7" l="1"/>
  <c r="B3" i="7"/>
  <c r="B5" i="7"/>
  <c r="D8" i="7"/>
  <c r="E8" i="7" s="1"/>
  <c r="E26" i="7" s="1"/>
  <c r="E30" i="7" s="1"/>
  <c r="E20" i="7"/>
  <c r="E17" i="7"/>
  <c r="B17" i="7"/>
  <c r="E16" i="7"/>
  <c r="B16" i="7"/>
  <c r="E13" i="7"/>
  <c r="Y2" i="1" l="1"/>
  <c r="X2" i="1"/>
  <c r="W2" i="1"/>
  <c r="V2" i="1"/>
  <c r="U2" i="1"/>
  <c r="T2" i="1"/>
  <c r="S2" i="1"/>
  <c r="R2" i="1"/>
  <c r="Q2" i="1"/>
  <c r="P2" i="1"/>
  <c r="O2" i="1"/>
  <c r="N2" i="1"/>
  <c r="M2" i="1"/>
  <c r="L2" i="1"/>
  <c r="K2" i="1"/>
  <c r="J2" i="1"/>
  <c r="I2" i="1"/>
  <c r="H2" i="1"/>
  <c r="G2" i="1"/>
  <c r="F2" i="1"/>
  <c r="E2" i="1"/>
  <c r="C2" i="1"/>
  <c r="B2" i="1"/>
  <c r="A2" i="1"/>
  <c r="W3" i="1" l="1"/>
  <c r="D2" i="1"/>
</calcChain>
</file>

<file path=xl/sharedStrings.xml><?xml version="1.0" encoding="utf-8"?>
<sst xmlns="http://schemas.openxmlformats.org/spreadsheetml/2006/main" count="213" uniqueCount="160">
  <si>
    <t>Column1</t>
  </si>
  <si>
    <t>Rifle</t>
  </si>
  <si>
    <t>Pistol</t>
  </si>
  <si>
    <t>Archery</t>
  </si>
  <si>
    <t>Coordinator</t>
  </si>
  <si>
    <t>Shotgun</t>
  </si>
  <si>
    <t>None</t>
  </si>
  <si>
    <t>What is your Last Name?</t>
  </si>
  <si>
    <t>What is your First Name?</t>
  </si>
  <si>
    <t>What County are you associated with?</t>
  </si>
  <si>
    <t>Which 4-H Club are you associated with?</t>
  </si>
  <si>
    <t>What e-mail address do you want us to use?</t>
  </si>
  <si>
    <t>What phone number do you want us to use?</t>
  </si>
  <si>
    <t>If you have a suffix (Jr., Sr., III, etc.) to your name, please enter it here.</t>
  </si>
  <si>
    <t>Do you have a nick-name that you want us to use instead of your first name?</t>
  </si>
  <si>
    <t>Address:  House number and Street</t>
  </si>
  <si>
    <t>City</t>
  </si>
  <si>
    <t>State</t>
  </si>
  <si>
    <t>Zip Code</t>
  </si>
  <si>
    <t>If you are less than 21 years old, please enter your age here.</t>
  </si>
  <si>
    <t>If your first choice of discipline is not available, what is your second choice?</t>
  </si>
  <si>
    <t>What is the name of the 4-H Extension agent for your county?</t>
  </si>
  <si>
    <t>Is this your first time to attend 4-H Instructor Cerification training?</t>
  </si>
  <si>
    <t>If you are already a 4-H Instructor, please list the disciplines you are certified to instruct.</t>
  </si>
  <si>
    <t>Why do you want to be a Certified 4-H Instructor?</t>
  </si>
  <si>
    <t>He/him</t>
  </si>
  <si>
    <t>She/her</t>
  </si>
  <si>
    <t>Ze/Zie</t>
  </si>
  <si>
    <t>Select one</t>
  </si>
  <si>
    <t>Select</t>
  </si>
  <si>
    <t>Yes</t>
  </si>
  <si>
    <t>No</t>
  </si>
  <si>
    <t>Select One</t>
  </si>
  <si>
    <t>What is todays date?  mm/dd/yyyy</t>
  </si>
  <si>
    <t>I have mailed a check</t>
  </si>
  <si>
    <t>My 4-H office is transferring funds</t>
  </si>
  <si>
    <t>Payment method: Decide which payment method you will use then select only that choice</t>
  </si>
  <si>
    <t>Refunds will only be made if requestd before 5:00 PM on the registration deadline.</t>
  </si>
  <si>
    <t>Deadline</t>
  </si>
  <si>
    <t>Last Name</t>
  </si>
  <si>
    <t>First Name</t>
  </si>
  <si>
    <t>Suffix</t>
  </si>
  <si>
    <t>Whole name</t>
  </si>
  <si>
    <t>Nick-Name</t>
  </si>
  <si>
    <t>Pronoun</t>
  </si>
  <si>
    <t>County</t>
  </si>
  <si>
    <t>Club</t>
  </si>
  <si>
    <t>Agent</t>
  </si>
  <si>
    <t>E-mail</t>
  </si>
  <si>
    <t>phone</t>
  </si>
  <si>
    <t>Street</t>
  </si>
  <si>
    <t>Zip</t>
  </si>
  <si>
    <t>Age</t>
  </si>
  <si>
    <t>1st Choice</t>
  </si>
  <si>
    <t>Exper</t>
  </si>
  <si>
    <t>2nd choice</t>
  </si>
  <si>
    <t>Questionaire</t>
  </si>
  <si>
    <t>First time</t>
  </si>
  <si>
    <t>Mail</t>
  </si>
  <si>
    <t xml:space="preserve">What is your experience level in the discipline you listed as your first choice? </t>
  </si>
  <si>
    <t xml:space="preserve">What is your experience level in the discipline you listed as your second choice? </t>
  </si>
  <si>
    <t>Little</t>
  </si>
  <si>
    <t>Moderate</t>
  </si>
  <si>
    <t>High</t>
  </si>
  <si>
    <t>Some counties have multiple clubs so we need to know which county you are from and which club.</t>
  </si>
  <si>
    <t>We will try our best to get you into the discipline that you select as your first choice, but we have limits on how many can participate in each class due to the number of instructors, the number of firing points, and several other factors</t>
  </si>
  <si>
    <t>Comments:</t>
  </si>
  <si>
    <r>
      <t>You must E-mail this application to</t>
    </r>
    <r>
      <rPr>
        <b/>
        <sz val="11"/>
        <color theme="1"/>
        <rFont val="Calibri"/>
        <family val="2"/>
        <scheme val="minor"/>
      </rPr>
      <t xml:space="preserve"> 4-h.registration@cox.net</t>
    </r>
  </si>
  <si>
    <r>
      <t xml:space="preserve">Failure to E-mail this application to </t>
    </r>
    <r>
      <rPr>
        <b/>
        <sz val="11"/>
        <color theme="1"/>
        <rFont val="Calibri"/>
        <family val="2"/>
        <scheme val="minor"/>
      </rPr>
      <t>4-h.registration@cox.net</t>
    </r>
    <r>
      <rPr>
        <sz val="11"/>
        <color theme="1"/>
        <rFont val="Calibri"/>
        <family val="2"/>
        <scheme val="minor"/>
      </rPr>
      <t xml:space="preserve"> could result in your application being delayed or lost!</t>
    </r>
  </si>
  <si>
    <t>Go to the "Application" Tab below</t>
  </si>
  <si>
    <t>Application for VA 4-H Shooting Education Instructor Certification</t>
  </si>
  <si>
    <t>4-H Instructor Certification Questionnaire</t>
  </si>
  <si>
    <t>Advanced Shotgun Training -- Skeet and Trap</t>
  </si>
  <si>
    <t>Note: This is a non-certification course; therefore, in order to instruct 4-H Youth in the games of skeet, trap, or any live-fire activity, you must already be certified as a 4-H Shotgun Instructor.</t>
  </si>
  <si>
    <t xml:space="preserve">Applications and questionnaires will be reviewed by members of the State 4-H Shotgun Training Team. Two years of active shotgun instruction in a 4-H Shooting Education Program is preferred. </t>
  </si>
  <si>
    <t>Are you a 4-H Certified Shotgun Instructor?</t>
  </si>
  <si>
    <t>Date you were certified:</t>
  </si>
  <si>
    <t>With which 4-H Club(s) have you been actively teaching shotgun?</t>
  </si>
  <si>
    <t>What other 4-H Shotgun Instructors have you worked with?</t>
  </si>
  <si>
    <t>If yes, for how long?</t>
  </si>
  <si>
    <t>Other, use comments below</t>
  </si>
  <si>
    <t>Instructions for Instructor Certification Application</t>
  </si>
  <si>
    <t>Please Answer below:</t>
  </si>
  <si>
    <t>Select                 your fee in this  dropdown box</t>
  </si>
  <si>
    <t xml:space="preserve">Payment by check: Make the check for the entire amount payable to Holiday Lake 4-H Center and mail it to:                                           Holiday Lake 4-H Center, 1267 4-H Camp Road, Appomattox, VA 24522 </t>
  </si>
  <si>
    <t>Special Requests: Enter any special requests here or call directly to Holiday Lake 4-H Center at (434) 248-5444 or TDD 800-828-1120</t>
  </si>
  <si>
    <t>Select your disciple and your lodging needs (meals are included for everyone) then select your fee in the box below</t>
  </si>
  <si>
    <t>Fee</t>
  </si>
  <si>
    <t>County is paying</t>
  </si>
  <si>
    <t xml:space="preserve">Payment by a County 4-H Office must be by check through the Hokiemart system, or through the 4-H Foundation. Funds transfer through a journal entry is not possible for this event. </t>
  </si>
  <si>
    <t>Proof of payment can be a copy of the Hokiemart Purchase Order or a copy of the County 4-H Office request for payment from the 4-H Foundation. These documents must be dated before the registration deadline.</t>
  </si>
  <si>
    <t>Payment by a County 4-H Office by a check issued by Hokiemart or 4-H Foundation mailed to Holiday Lake</t>
  </si>
  <si>
    <t xml:space="preserve">If you are a person with a disability and desire any assistive devices, services or other accommodations to participate in this activity, please contact VA 4-H Office at  (540) 231-6372 (TDD 800-828-1120) during the business hours of 8:00 AM to 4:30 PM by the deadline. </t>
  </si>
  <si>
    <r>
      <t xml:space="preserve">If paying with 4-H Foundation funds, make the check payable to </t>
    </r>
    <r>
      <rPr>
        <b/>
        <sz val="11"/>
        <color theme="1"/>
        <rFont val="Calibri"/>
        <family val="2"/>
        <scheme val="minor"/>
      </rPr>
      <t>Holiday Lake 4-H Center</t>
    </r>
  </si>
  <si>
    <r>
      <t xml:space="preserve">Payment by check: Make the check for the entire amount payable to </t>
    </r>
    <r>
      <rPr>
        <b/>
        <i/>
        <sz val="11"/>
        <color theme="1"/>
        <rFont val="Calibri"/>
        <family val="2"/>
        <scheme val="minor"/>
      </rPr>
      <t xml:space="preserve">Holiday Lake 4-H Center and mail it to:                                 Holiday Lake 4-H Center  1267 4-H Camp Road,  Appomattox, VA 24522 </t>
    </r>
    <r>
      <rPr>
        <i/>
        <sz val="11"/>
        <color theme="1"/>
        <rFont val="Calibri"/>
        <family val="2"/>
        <scheme val="minor"/>
      </rPr>
      <t xml:space="preserve"> </t>
    </r>
  </si>
  <si>
    <r>
      <t xml:space="preserve">Failure to E-mail this application to </t>
    </r>
    <r>
      <rPr>
        <b/>
        <sz val="14"/>
        <color theme="1"/>
        <rFont val="Calibri"/>
        <family val="2"/>
        <scheme val="minor"/>
      </rPr>
      <t>4-h.registration@cox.net</t>
    </r>
    <r>
      <rPr>
        <sz val="14"/>
        <color theme="1"/>
        <rFont val="Calibri"/>
        <family val="2"/>
        <scheme val="minor"/>
      </rPr>
      <t xml:space="preserve"> </t>
    </r>
    <r>
      <rPr>
        <sz val="11"/>
        <color theme="1"/>
        <rFont val="Calibri"/>
        <family val="2"/>
        <scheme val="minor"/>
      </rPr>
      <t>before the deadline could result in your application being delayed, denied, or lost!</t>
    </r>
  </si>
  <si>
    <t>Select payment method</t>
  </si>
  <si>
    <t>select payment method</t>
  </si>
  <si>
    <t>If you have alergies or require special meals, please enter that information in the comments block  below.</t>
  </si>
  <si>
    <r>
      <t>You must E-mail this application to</t>
    </r>
    <r>
      <rPr>
        <b/>
        <sz val="10"/>
        <color theme="1"/>
        <rFont val="Calibri"/>
        <family val="2"/>
        <scheme val="minor"/>
      </rPr>
      <t xml:space="preserve"> </t>
    </r>
    <r>
      <rPr>
        <b/>
        <sz val="14"/>
        <color theme="1"/>
        <rFont val="Calibri"/>
        <family val="2"/>
        <scheme val="minor"/>
      </rPr>
      <t xml:space="preserve">4-h.registration@cox.net  </t>
    </r>
    <r>
      <rPr>
        <b/>
        <sz val="10"/>
        <color theme="1"/>
        <rFont val="Calibri"/>
        <family val="2"/>
        <scheme val="minor"/>
      </rPr>
      <t>that is right ,</t>
    </r>
    <r>
      <rPr>
        <b/>
        <sz val="14"/>
        <color theme="1"/>
        <rFont val="Calibri"/>
        <family val="2"/>
        <scheme val="minor"/>
      </rPr>
      <t xml:space="preserve">   4-h.registration@cox.net</t>
    </r>
  </si>
  <si>
    <r>
      <t xml:space="preserve">You must E-mail this application to    </t>
    </r>
    <r>
      <rPr>
        <b/>
        <sz val="18"/>
        <color theme="1"/>
        <rFont val="Calibri"/>
        <family val="2"/>
        <scheme val="minor"/>
      </rPr>
      <t>4-h.registration@cox.net</t>
    </r>
  </si>
  <si>
    <t>Advanced Shotgun with lodging with meals                  $215</t>
  </si>
  <si>
    <t>Advanced Shotgun without lodging with meals            $205</t>
  </si>
  <si>
    <t>4-h.registration@cox.net</t>
  </si>
  <si>
    <t>Click in the box then on the little triangle then click on your choice</t>
  </si>
  <si>
    <t>If you selected Skeet, have you filled out the advanced shotgun tab below?</t>
  </si>
  <si>
    <t>You must be a 4-H Certified Shotgun instructor to register for Skeet. If you are qualified to register for skeet you must fill out the "Advanced Shotgun" tab below.</t>
  </si>
  <si>
    <t>We only conduct skeet training, based on the number of applicants: all participants will be notified of the decision and may be invited to switch their registration first choice of another discipline being offered.</t>
  </si>
  <si>
    <t>Adult Instructors have priority over Apprentice Instructors (teens). We welcome teens but only if there are spaces available.</t>
  </si>
  <si>
    <t>Have you ever shot on a regulation Skeet field?</t>
  </si>
  <si>
    <t>If yes, how long have you been shooting Skeet?</t>
  </si>
  <si>
    <t>Have you ever shot registered NSSA targets?</t>
  </si>
  <si>
    <t>Have you ever taught youth the game of Skeet?</t>
  </si>
  <si>
    <r>
      <t xml:space="preserve">If selected, you will need to </t>
    </r>
    <r>
      <rPr>
        <b/>
        <sz val="11"/>
        <color theme="1"/>
        <rFont val="Calibri"/>
        <family val="2"/>
        <scheme val="minor"/>
      </rPr>
      <t>provide your own shotgun and ammunition (~10 boxes)</t>
    </r>
    <r>
      <rPr>
        <sz val="11"/>
        <color theme="1"/>
        <rFont val="Calibri"/>
        <family val="2"/>
        <scheme val="minor"/>
      </rPr>
      <t>.</t>
    </r>
  </si>
  <si>
    <t>Muzzleloader</t>
  </si>
  <si>
    <t xml:space="preserve"> </t>
  </si>
  <si>
    <t>Reserved</t>
  </si>
  <si>
    <r>
      <t xml:space="preserve">Which discipline is your first choice? </t>
    </r>
    <r>
      <rPr>
        <sz val="10"/>
        <color theme="0" tint="-0.14999847407452621"/>
        <rFont val="Calibri"/>
        <family val="2"/>
        <scheme val="minor"/>
      </rPr>
      <t>You must be a current 4-H  Shotgun instructor to register for Skeet</t>
    </r>
    <r>
      <rPr>
        <sz val="10"/>
        <color theme="0" tint="-4.9989318521683403E-2"/>
        <rFont val="Calibri"/>
        <family val="2"/>
        <scheme val="minor"/>
      </rPr>
      <t xml:space="preserve"> </t>
    </r>
    <r>
      <rPr>
        <sz val="10"/>
        <color theme="1"/>
        <rFont val="Calibri"/>
        <family val="2"/>
        <scheme val="minor"/>
      </rPr>
      <t xml:space="preserve"> </t>
    </r>
  </si>
  <si>
    <t>October 17-18, 2020</t>
  </si>
  <si>
    <t>Column2</t>
  </si>
  <si>
    <r>
      <rPr>
        <b/>
        <sz val="12"/>
        <color theme="3"/>
        <rFont val="Calibri"/>
        <family val="2"/>
        <scheme val="minor"/>
      </rPr>
      <t xml:space="preserve">Please pay:    </t>
    </r>
    <r>
      <rPr>
        <b/>
        <sz val="18"/>
        <color theme="3"/>
        <rFont val="Calibri"/>
        <family val="2"/>
        <scheme val="minor"/>
      </rPr>
      <t>Holiday Lake 4-H Educational Center                     _</t>
    </r>
  </si>
  <si>
    <t>Invoice</t>
  </si>
  <si>
    <t xml:space="preserve">Group Name:  </t>
  </si>
  <si>
    <t xml:space="preserve">Group Contact: </t>
  </si>
  <si>
    <r>
      <t xml:space="preserve">Phone Number: </t>
    </r>
    <r>
      <rPr>
        <sz val="12"/>
        <color theme="1"/>
        <rFont val="Calibri"/>
        <family val="2"/>
        <scheme val="minor"/>
      </rPr>
      <t xml:space="preserve">  </t>
    </r>
  </si>
  <si>
    <t>Number</t>
  </si>
  <si>
    <t>Cost</t>
  </si>
  <si>
    <t>Amount Due</t>
  </si>
  <si>
    <t>Total Meals/Lodging:</t>
  </si>
  <si>
    <t xml:space="preserve">Virginia Meals/Lodging Tax:  </t>
  </si>
  <si>
    <t xml:space="preserve">Total Including Tax:  </t>
  </si>
  <si>
    <t xml:space="preserve">Facilities:  </t>
  </si>
  <si>
    <t>Days</t>
  </si>
  <si>
    <t xml:space="preserve">Programming:  </t>
  </si>
  <si>
    <t xml:space="preserve">Day Use:  </t>
  </si>
  <si>
    <t>Total</t>
  </si>
  <si>
    <t>Previously Paid Items</t>
  </si>
  <si>
    <t>Deposit Paid:</t>
  </si>
  <si>
    <t xml:space="preserve">Balance Due: </t>
  </si>
  <si>
    <t>Payment Method:</t>
  </si>
  <si>
    <t>Group Contact Signature:  ______________________________</t>
  </si>
  <si>
    <t>Date:  _________</t>
  </si>
  <si>
    <t xml:space="preserve">Make check payable to: </t>
  </si>
  <si>
    <t>Holiday Lake 4-H Educational Center, 1267 4-H Camp Road, Appomattox, VA 24522</t>
  </si>
  <si>
    <t>Please include County/Unit name on check memo line</t>
  </si>
  <si>
    <t>Instructor Certification</t>
  </si>
  <si>
    <t>Virginia 4-H Shooting Council Instructor Certification</t>
  </si>
  <si>
    <r>
      <t xml:space="preserve">The Deadline for this application is:                                            </t>
    </r>
    <r>
      <rPr>
        <b/>
        <sz val="11"/>
        <color theme="1"/>
        <rFont val="Calibri"/>
        <family val="2"/>
        <scheme val="minor"/>
      </rPr>
      <t>September 30</t>
    </r>
    <r>
      <rPr>
        <b/>
        <sz val="12"/>
        <color theme="1"/>
        <rFont val="Calibri"/>
        <family val="2"/>
        <scheme val="minor"/>
      </rPr>
      <t>, 2021</t>
    </r>
  </si>
  <si>
    <r>
      <t xml:space="preserve">Payment of fees must be initiated before the registration deadline! If paying by personal check or a check from a 501 (c)(3), it must be mailed by the deadline. If paying through the County 4-H Office, the Hokiemart Invoice must be completed by the deadline. If paying through the 4-H Foundation, the payment must be requested before the deadline. Late payment could result in your registration being denied.  Payment deadline is  </t>
    </r>
    <r>
      <rPr>
        <b/>
        <sz val="14"/>
        <color theme="1"/>
        <rFont val="Calibri"/>
        <family val="2"/>
        <scheme val="minor"/>
      </rPr>
      <t>10/1/2021 (October 1, 2021)</t>
    </r>
  </si>
  <si>
    <t>Basic Shotgun with lodging with meals                          $230</t>
  </si>
  <si>
    <t>Basic Shotgun without lodging with meals                    $210</t>
  </si>
  <si>
    <t>All other courses with lodging with meals                      $205</t>
  </si>
  <si>
    <t>All other courses without lodging with meals                $185</t>
  </si>
  <si>
    <t>Group Date: 10/16/2021</t>
  </si>
  <si>
    <t>Billing Date:  10/1/2021</t>
  </si>
  <si>
    <t>Date Due: 10/1/2021</t>
  </si>
  <si>
    <t>If this is your first course, you MUST complete the online training by 10/11/2021 (October 13, 2021)</t>
  </si>
  <si>
    <r>
      <t>If this is your first course, you MUST complete the online training by</t>
    </r>
    <r>
      <rPr>
        <b/>
        <sz val="12"/>
        <color theme="1"/>
        <rFont val="Calibri"/>
        <family val="2"/>
        <scheme val="minor"/>
      </rPr>
      <t xml:space="preserve"> 10/11/2021 (October 13, 2021)</t>
    </r>
  </si>
  <si>
    <t xml:space="preserve">Gender  </t>
  </si>
  <si>
    <t>Please place an answer in each green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</si>
</sst>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409]mmmm\ d\,\ yyyy;@"/>
  </numFmts>
  <fonts count="34"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sz val="12"/>
      <color theme="1"/>
      <name val="Times New Roman"/>
      <family val="1"/>
    </font>
    <font>
      <i/>
      <sz val="11"/>
      <color theme="1"/>
      <name val="Calibri"/>
      <family val="2"/>
      <scheme val="minor"/>
    </font>
    <font>
      <b/>
      <sz val="14"/>
      <color theme="1"/>
      <name val="Calibri"/>
      <family val="2"/>
      <scheme val="minor"/>
    </font>
    <font>
      <sz val="18"/>
      <color theme="1"/>
      <name val="Calibri"/>
      <family val="2"/>
      <scheme val="minor"/>
    </font>
    <font>
      <b/>
      <i/>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sz val="10"/>
      <color theme="0" tint="-4.9989318521683403E-2"/>
      <name val="Calibri"/>
      <family val="2"/>
      <scheme val="minor"/>
    </font>
    <font>
      <sz val="10"/>
      <color theme="0" tint="-0.14999847407452621"/>
      <name val="Calibri"/>
      <family val="2"/>
      <scheme val="minor"/>
    </font>
    <font>
      <sz val="10"/>
      <color theme="0" tint="-0.249977111117893"/>
      <name val="Calibri"/>
      <family val="2"/>
      <scheme val="minor"/>
    </font>
    <font>
      <sz val="8"/>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8"/>
      <color theme="3"/>
      <name val="Calibri"/>
      <family val="2"/>
      <scheme val="minor"/>
    </font>
    <font>
      <b/>
      <sz val="12"/>
      <color theme="3"/>
      <name val="Calibri"/>
      <family val="2"/>
      <scheme val="minor"/>
    </font>
    <font>
      <b/>
      <sz val="13"/>
      <name val="Calibri"/>
      <family val="2"/>
      <scheme val="minor"/>
    </font>
    <font>
      <b/>
      <sz val="13"/>
      <color theme="1"/>
      <name val="Calibri"/>
      <family val="2"/>
      <scheme val="minor"/>
    </font>
    <font>
      <b/>
      <sz val="20"/>
      <color theme="1"/>
      <name val="Calibri"/>
      <family val="2"/>
      <scheme val="minor"/>
    </font>
    <font>
      <b/>
      <i/>
      <sz val="11"/>
      <color theme="1"/>
      <name val="Georgia"/>
      <family val="1"/>
    </font>
    <font>
      <sz val="11"/>
      <color theme="1"/>
      <name val="Arial Black"/>
      <family val="2"/>
    </font>
    <font>
      <sz val="11"/>
      <color rgb="FFFF0000"/>
      <name val="Calibri"/>
      <family val="2"/>
      <scheme val="minor"/>
    </font>
    <font>
      <sz val="10"/>
      <color rgb="FFFF0000"/>
      <name val="Calibri"/>
      <family val="2"/>
      <scheme val="minor"/>
    </font>
    <font>
      <sz val="11"/>
      <color theme="0" tint="-0.1499984740745262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9FF33"/>
        <bgColor indexed="64"/>
      </patternFill>
    </fill>
    <fill>
      <patternFill patternType="solid">
        <fgColor rgb="FF00FFFF"/>
        <bgColor indexed="64"/>
      </patternFill>
    </fill>
    <fill>
      <patternFill patternType="solid">
        <fgColor theme="4" tint="0.79998168889431442"/>
        <bgColor theme="4" tint="0.79998168889431442"/>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diagonal/>
    </border>
    <border>
      <left style="medium">
        <color indexed="64"/>
      </left>
      <right style="thin">
        <color theme="4" tint="0.39997558519241921"/>
      </right>
      <top style="medium">
        <color indexed="64"/>
      </top>
      <bottom style="medium">
        <color indexed="64"/>
      </bottom>
      <diagonal/>
    </border>
  </borders>
  <cellStyleXfs count="7">
    <xf numFmtId="0" fontId="0" fillId="0" borderId="0"/>
    <xf numFmtId="0" fontId="2" fillId="0" borderId="0" applyNumberFormat="0" applyFill="0" applyBorder="0" applyAlignment="0" applyProtection="0"/>
    <xf numFmtId="44" fontId="21" fillId="0" borderId="0" applyFont="0" applyFill="0" applyBorder="0" applyAlignment="0" applyProtection="0"/>
    <xf numFmtId="0" fontId="22" fillId="0" borderId="36" applyNumberFormat="0" applyFill="0" applyAlignment="0" applyProtection="0"/>
    <xf numFmtId="0" fontId="23" fillId="0" borderId="37" applyNumberFormat="0" applyFill="0" applyAlignment="0" applyProtection="0"/>
    <xf numFmtId="0" fontId="21" fillId="9" borderId="0" applyNumberFormat="0" applyBorder="0" applyAlignment="0" applyProtection="0"/>
    <xf numFmtId="0" fontId="21" fillId="10" borderId="0" applyNumberFormat="0" applyBorder="0" applyAlignment="0" applyProtection="0"/>
  </cellStyleXfs>
  <cellXfs count="204">
    <xf numFmtId="0" fontId="0" fillId="0" borderId="0" xfId="0"/>
    <xf numFmtId="0" fontId="0" fillId="0" borderId="0" xfId="0" applyFill="1"/>
    <xf numFmtId="0" fontId="0" fillId="0" borderId="0" xfId="0" applyAlignment="1">
      <alignment horizontal="left"/>
    </xf>
    <xf numFmtId="0" fontId="3" fillId="0" borderId="0" xfId="0" applyFont="1"/>
    <xf numFmtId="6" fontId="0" fillId="0" borderId="0" xfId="0" applyNumberFormat="1"/>
    <xf numFmtId="0" fontId="3" fillId="0" borderId="1" xfId="0" applyFont="1" applyBorder="1" applyAlignment="1">
      <alignment horizontal="right" vertical="center" wrapText="1"/>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xf>
    <xf numFmtId="0" fontId="0" fillId="0" borderId="1" xfId="0" applyFont="1" applyBorder="1" applyAlignment="1">
      <alignment vertical="center"/>
    </xf>
    <xf numFmtId="0" fontId="0" fillId="0" borderId="3" xfId="0" applyFont="1" applyBorder="1"/>
    <xf numFmtId="0" fontId="0" fillId="0" borderId="3" xfId="0" applyFont="1" applyBorder="1" applyAlignment="1">
      <alignment horizontal="left"/>
    </xf>
    <xf numFmtId="0" fontId="0" fillId="0" borderId="0" xfId="0" applyFont="1"/>
    <xf numFmtId="0" fontId="0" fillId="6" borderId="2" xfId="0" applyFont="1" applyFill="1" applyBorder="1" applyAlignment="1">
      <alignment horizontal="lef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1" xfId="0" applyFont="1" applyBorder="1" applyAlignment="1"/>
    <xf numFmtId="0" fontId="0" fillId="0" borderId="4" xfId="0" applyFont="1" applyBorder="1" applyAlignment="1"/>
    <xf numFmtId="0" fontId="0" fillId="0" borderId="0" xfId="0" applyFont="1" applyBorder="1" applyAlignment="1"/>
    <xf numFmtId="0" fontId="0" fillId="0" borderId="2" xfId="0" applyFont="1" applyBorder="1" applyAlignment="1"/>
    <xf numFmtId="0" fontId="7" fillId="0" borderId="0" xfId="0" applyFont="1" applyAlignment="1">
      <alignment vertical="center"/>
    </xf>
    <xf numFmtId="0" fontId="7" fillId="0" borderId="0" xfId="0" applyFont="1" applyAlignment="1">
      <alignment horizontal="center" vertical="center"/>
    </xf>
    <xf numFmtId="0" fontId="0" fillId="0" borderId="1" xfId="0" applyBorder="1"/>
    <xf numFmtId="0" fontId="0" fillId="0" borderId="2" xfId="0" applyFont="1" applyFill="1" applyBorder="1" applyAlignment="1"/>
    <xf numFmtId="0" fontId="9" fillId="0" borderId="0" xfId="0" applyFont="1"/>
    <xf numFmtId="0" fontId="3" fillId="3" borderId="1" xfId="0" applyFont="1" applyFill="1" applyBorder="1"/>
    <xf numFmtId="0" fontId="0" fillId="3" borderId="2" xfId="0" applyFont="1" applyFill="1" applyBorder="1" applyAlignment="1"/>
    <xf numFmtId="0" fontId="0" fillId="3" borderId="3" xfId="0" applyFont="1" applyFill="1" applyBorder="1" applyAlignment="1"/>
    <xf numFmtId="0" fontId="3" fillId="0" borderId="8" xfId="0" applyFont="1" applyFill="1" applyBorder="1" applyAlignment="1">
      <alignment horizontal="right" vertical="center" wrapText="1"/>
    </xf>
    <xf numFmtId="6" fontId="0" fillId="0" borderId="0" xfId="0" applyNumberFormat="1" applyAlignment="1">
      <alignment horizontal="center"/>
    </xf>
    <xf numFmtId="6" fontId="0" fillId="0" borderId="28" xfId="0" applyNumberFormat="1" applyFont="1" applyFill="1" applyBorder="1"/>
    <xf numFmtId="165" fontId="0" fillId="3" borderId="0" xfId="0" applyNumberFormat="1" applyFill="1"/>
    <xf numFmtId="14" fontId="6" fillId="3" borderId="1" xfId="0" applyNumberFormat="1" applyFont="1" applyFill="1" applyBorder="1" applyAlignment="1">
      <alignment horizontal="left"/>
    </xf>
    <xf numFmtId="0" fontId="2" fillId="0" borderId="0" xfId="1"/>
    <xf numFmtId="0" fontId="0" fillId="0" borderId="8" xfId="0" applyFont="1" applyBorder="1" applyAlignment="1" applyProtection="1">
      <protection locked="0"/>
    </xf>
    <xf numFmtId="0" fontId="0" fillId="0" borderId="0" xfId="0" applyFont="1" applyBorder="1" applyAlignment="1" applyProtection="1">
      <protection locked="0"/>
    </xf>
    <xf numFmtId="0" fontId="0" fillId="0" borderId="0" xfId="0" applyFont="1" applyProtection="1">
      <protection locked="0"/>
    </xf>
    <xf numFmtId="0" fontId="0" fillId="0" borderId="9" xfId="0" applyFont="1" applyBorder="1" applyAlignment="1" applyProtection="1">
      <protection locked="0"/>
    </xf>
    <xf numFmtId="0" fontId="3" fillId="0" borderId="0" xfId="0" applyFont="1" applyProtection="1">
      <protection locked="0"/>
    </xf>
    <xf numFmtId="0" fontId="3" fillId="0" borderId="1" xfId="0" applyFont="1" applyFill="1" applyBorder="1" applyProtection="1">
      <protection locked="0"/>
    </xf>
    <xf numFmtId="0" fontId="16" fillId="0" borderId="0" xfId="0" applyFont="1" applyFill="1"/>
    <xf numFmtId="6" fontId="0" fillId="0" borderId="0" xfId="0" applyNumberFormat="1" applyAlignment="1">
      <alignment horizontal="right"/>
    </xf>
    <xf numFmtId="0" fontId="0" fillId="8" borderId="28" xfId="0" applyFont="1" applyFill="1" applyBorder="1"/>
    <xf numFmtId="0" fontId="22" fillId="0" borderId="0" xfId="3" applyBorder="1" applyAlignment="1"/>
    <xf numFmtId="0" fontId="9" fillId="0" borderId="0" xfId="0" applyFont="1" applyAlignment="1">
      <alignment horizontal="left"/>
    </xf>
    <xf numFmtId="0" fontId="23" fillId="0" borderId="0" xfId="4" applyBorder="1" applyAlignment="1"/>
    <xf numFmtId="0" fontId="12" fillId="0" borderId="0" xfId="0" applyFont="1" applyAlignment="1">
      <alignment horizontal="left" vertical="center"/>
    </xf>
    <xf numFmtId="165" fontId="12" fillId="0" borderId="0" xfId="0" applyNumberFormat="1" applyFont="1" applyAlignment="1">
      <alignment vertical="center"/>
    </xf>
    <xf numFmtId="165" fontId="12" fillId="0" borderId="0" xfId="0" applyNumberFormat="1" applyFont="1" applyAlignment="1">
      <alignment horizontal="left" vertical="center"/>
    </xf>
    <xf numFmtId="0" fontId="6" fillId="0" borderId="0" xfId="0" applyFont="1" applyAlignment="1">
      <alignment horizontal="left"/>
    </xf>
    <xf numFmtId="0" fontId="26" fillId="12" borderId="1" xfId="0" applyFont="1" applyFill="1" applyBorder="1" applyAlignment="1">
      <alignment horizontal="center" vertical="center"/>
    </xf>
    <xf numFmtId="0" fontId="9" fillId="13" borderId="0" xfId="0" applyFont="1" applyFill="1"/>
    <xf numFmtId="0" fontId="12" fillId="13" borderId="1" xfId="2" applyNumberFormat="1" applyFont="1" applyFill="1" applyBorder="1" applyAlignment="1">
      <alignment horizontal="center"/>
    </xf>
    <xf numFmtId="44" fontId="12" fillId="13" borderId="1" xfId="2" applyFont="1" applyFill="1" applyBorder="1" applyAlignment="1">
      <alignment horizontal="center"/>
    </xf>
    <xf numFmtId="44" fontId="6" fillId="13" borderId="1" xfId="2" applyFont="1" applyFill="1" applyBorder="1" applyAlignment="1">
      <alignment horizontal="center"/>
    </xf>
    <xf numFmtId="0" fontId="1" fillId="0" borderId="0" xfId="0" applyFont="1" applyAlignment="1">
      <alignment horizontal="center" vertical="center"/>
    </xf>
    <xf numFmtId="0" fontId="12" fillId="0" borderId="1" xfId="0" applyFont="1" applyBorder="1" applyAlignment="1">
      <alignment horizontal="left" vertical="center"/>
    </xf>
    <xf numFmtId="0" fontId="12" fillId="0" borderId="1" xfId="2" applyNumberFormat="1" applyFont="1" applyBorder="1" applyAlignment="1">
      <alignment horizontal="center"/>
    </xf>
    <xf numFmtId="44" fontId="12" fillId="0" borderId="1" xfId="2" applyFont="1" applyBorder="1" applyAlignment="1">
      <alignment horizontal="left"/>
    </xf>
    <xf numFmtId="44" fontId="12" fillId="0" borderId="1" xfId="2" applyFont="1" applyBorder="1" applyAlignment="1">
      <alignment horizontal="center"/>
    </xf>
    <xf numFmtId="0" fontId="6" fillId="14" borderId="1" xfId="6" applyFont="1" applyFill="1" applyBorder="1" applyAlignment="1">
      <alignment horizontal="left" vertical="center"/>
    </xf>
    <xf numFmtId="0" fontId="1" fillId="14" borderId="1" xfId="6" applyNumberFormat="1" applyFont="1" applyFill="1" applyBorder="1" applyAlignment="1">
      <alignment horizontal="center"/>
    </xf>
    <xf numFmtId="0" fontId="21" fillId="14" borderId="1" xfId="6" applyNumberFormat="1" applyFill="1" applyBorder="1" applyAlignment="1">
      <alignment horizontal="center"/>
    </xf>
    <xf numFmtId="44" fontId="21" fillId="14" borderId="1" xfId="6" applyNumberFormat="1" applyFill="1" applyBorder="1" applyAlignment="1">
      <alignment horizontal="left"/>
    </xf>
    <xf numFmtId="10" fontId="1" fillId="14" borderId="1" xfId="6" applyNumberFormat="1" applyFont="1" applyFill="1" applyBorder="1" applyAlignment="1">
      <alignment horizontal="right"/>
    </xf>
    <xf numFmtId="0" fontId="6" fillId="14" borderId="1" xfId="0" applyFont="1" applyFill="1" applyBorder="1" applyAlignment="1">
      <alignment horizontal="left" vertical="center"/>
    </xf>
    <xf numFmtId="0" fontId="12" fillId="14" borderId="1" xfId="2" applyNumberFormat="1" applyFont="1" applyFill="1" applyBorder="1" applyAlignment="1">
      <alignment horizontal="center"/>
    </xf>
    <xf numFmtId="0" fontId="6" fillId="14" borderId="1" xfId="2" applyNumberFormat="1" applyFont="1" applyFill="1" applyBorder="1" applyAlignment="1">
      <alignment horizontal="center"/>
    </xf>
    <xf numFmtId="44" fontId="12" fillId="14" borderId="1" xfId="2" applyFont="1" applyFill="1" applyBorder="1" applyAlignment="1">
      <alignment horizontal="left"/>
    </xf>
    <xf numFmtId="44" fontId="12" fillId="14" borderId="1" xfId="2" applyFont="1" applyFill="1" applyBorder="1" applyAlignment="1">
      <alignment horizontal="center"/>
    </xf>
    <xf numFmtId="0" fontId="12" fillId="14" borderId="1" xfId="0" applyFont="1" applyFill="1" applyBorder="1" applyAlignment="1">
      <alignment horizontal="left" vertical="center"/>
    </xf>
    <xf numFmtId="0" fontId="0" fillId="14" borderId="1" xfId="0" applyFill="1" applyBorder="1"/>
    <xf numFmtId="0" fontId="0" fillId="14" borderId="1" xfId="0" applyFill="1" applyBorder="1" applyAlignment="1">
      <alignment horizontal="left"/>
    </xf>
    <xf numFmtId="0" fontId="21" fillId="14" borderId="1" xfId="2" applyNumberFormat="1" applyFont="1" applyFill="1" applyBorder="1" applyAlignment="1">
      <alignment horizontal="center"/>
    </xf>
    <xf numFmtId="44" fontId="21" fillId="14" borderId="1" xfId="2" applyFont="1" applyFill="1" applyBorder="1" applyAlignment="1">
      <alignment horizontal="center"/>
    </xf>
    <xf numFmtId="0" fontId="6" fillId="13" borderId="1" xfId="5" applyFont="1" applyFill="1" applyBorder="1"/>
    <xf numFmtId="0" fontId="1" fillId="13" borderId="1" xfId="5" applyNumberFormat="1" applyFont="1" applyFill="1" applyBorder="1" applyAlignment="1">
      <alignment horizontal="center"/>
    </xf>
    <xf numFmtId="44" fontId="1" fillId="13" borderId="1" xfId="5" applyNumberFormat="1" applyFont="1" applyFill="1" applyBorder="1" applyAlignment="1">
      <alignment horizontal="center"/>
    </xf>
    <xf numFmtId="0" fontId="27" fillId="14" borderId="0" xfId="0" applyFont="1" applyFill="1"/>
    <xf numFmtId="0" fontId="0" fillId="14" borderId="0" xfId="0" applyFill="1"/>
    <xf numFmtId="0" fontId="6" fillId="14" borderId="1" xfId="0" applyFont="1" applyFill="1" applyBorder="1"/>
    <xf numFmtId="44" fontId="21" fillId="14" borderId="1" xfId="2" applyFont="1" applyFill="1" applyBorder="1"/>
    <xf numFmtId="0" fontId="1" fillId="13" borderId="1" xfId="5" applyFont="1" applyFill="1" applyBorder="1"/>
    <xf numFmtId="44" fontId="1" fillId="13" borderId="1" xfId="5" applyNumberFormat="1" applyFont="1" applyFill="1" applyBorder="1"/>
    <xf numFmtId="165" fontId="9" fillId="0" borderId="0" xfId="0" applyNumberFormat="1" applyFont="1" applyAlignment="1">
      <alignment horizontal="center" vertical="center"/>
    </xf>
    <xf numFmtId="0" fontId="1" fillId="0" borderId="0" xfId="0" applyFont="1" applyAlignment="1">
      <alignment horizontal="left"/>
    </xf>
    <xf numFmtId="0" fontId="1" fillId="0" borderId="0" xfId="0" applyFont="1"/>
    <xf numFmtId="0" fontId="29" fillId="0" borderId="0" xfId="0" applyFont="1"/>
    <xf numFmtId="0" fontId="30" fillId="0" borderId="0" xfId="0" applyFont="1"/>
    <xf numFmtId="0" fontId="0" fillId="0" borderId="0" xfId="0" applyAlignment="1">
      <alignment horizontal="left" vertical="top"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2" xfId="0" applyFont="1" applyBorder="1" applyAlignment="1">
      <alignment horizontal="left"/>
    </xf>
    <xf numFmtId="0" fontId="0" fillId="0" borderId="3" xfId="0" applyFont="1" applyBorder="1" applyAlignment="1">
      <alignment horizontal="left"/>
    </xf>
    <xf numFmtId="0" fontId="0" fillId="0" borderId="2" xfId="0" applyFont="1" applyBorder="1" applyAlignment="1">
      <alignment horizontal="left" wrapText="1"/>
    </xf>
    <xf numFmtId="0" fontId="0" fillId="0" borderId="3" xfId="0" applyFont="1" applyBorder="1" applyAlignment="1">
      <alignment horizontal="left" wrapText="1"/>
    </xf>
    <xf numFmtId="0" fontId="6" fillId="0" borderId="0" xfId="0" applyFont="1" applyAlignment="1">
      <alignment horizontal="center" vertical="center"/>
    </xf>
    <xf numFmtId="0" fontId="3" fillId="0" borderId="0" xfId="0" applyFont="1" applyAlignment="1">
      <alignment horizontal="center" vertical="center"/>
    </xf>
    <xf numFmtId="0" fontId="12" fillId="0" borderId="2" xfId="0" applyFont="1" applyBorder="1" applyAlignment="1">
      <alignment horizontal="left" wrapText="1"/>
    </xf>
    <xf numFmtId="0" fontId="12" fillId="0" borderId="3" xfId="0" applyFont="1" applyBorder="1" applyAlignment="1">
      <alignment horizontal="left" wrapText="1"/>
    </xf>
    <xf numFmtId="0" fontId="0" fillId="3" borderId="1" xfId="0" applyFont="1" applyFill="1" applyBorder="1" applyAlignment="1">
      <alignment horizontal="center"/>
    </xf>
    <xf numFmtId="0" fontId="0" fillId="0" borderId="4" xfId="0" applyFont="1" applyBorder="1" applyAlignment="1">
      <alignment horizontal="left" wrapText="1"/>
    </xf>
    <xf numFmtId="0" fontId="0" fillId="3" borderId="2" xfId="0" applyFont="1" applyFill="1" applyBorder="1" applyAlignment="1">
      <alignment horizontal="left"/>
    </xf>
    <xf numFmtId="0" fontId="0" fillId="3" borderId="3" xfId="0" applyFont="1" applyFill="1" applyBorder="1" applyAlignment="1">
      <alignment horizontal="left"/>
    </xf>
    <xf numFmtId="0" fontId="0" fillId="0" borderId="4" xfId="0" applyFont="1" applyBorder="1" applyAlignment="1">
      <alignment horizontal="left"/>
    </xf>
    <xf numFmtId="0" fontId="14" fillId="7" borderId="19" xfId="0" applyFont="1" applyFill="1" applyBorder="1" applyAlignment="1">
      <alignment horizontal="left" vertical="center" wrapText="1"/>
    </xf>
    <xf numFmtId="0" fontId="14" fillId="7" borderId="33"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3" fillId="0" borderId="2" xfId="0"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7" borderId="2"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8" fillId="4" borderId="15" xfId="0" applyFont="1" applyFill="1" applyBorder="1" applyAlignment="1">
      <alignment horizontal="right"/>
    </xf>
    <xf numFmtId="0" fontId="3" fillId="4" borderId="3" xfId="0" applyFont="1" applyFill="1" applyBorder="1" applyAlignment="1">
      <alignment horizontal="right"/>
    </xf>
    <xf numFmtId="0" fontId="3" fillId="4" borderId="15" xfId="0" applyFont="1" applyFill="1" applyBorder="1" applyAlignment="1">
      <alignment horizontal="right"/>
    </xf>
    <xf numFmtId="0" fontId="3" fillId="4" borderId="16" xfId="0" applyFont="1" applyFill="1" applyBorder="1" applyAlignment="1">
      <alignment horizontal="right"/>
    </xf>
    <xf numFmtId="0" fontId="3" fillId="4" borderId="17" xfId="0" applyFont="1" applyFill="1" applyBorder="1" applyAlignment="1">
      <alignment horizontal="right"/>
    </xf>
    <xf numFmtId="0" fontId="3" fillId="5" borderId="16" xfId="0" applyFont="1" applyFill="1" applyBorder="1" applyAlignment="1">
      <alignment horizontal="left"/>
    </xf>
    <xf numFmtId="0" fontId="3" fillId="5" borderId="17" xfId="0" applyFont="1" applyFill="1" applyBorder="1" applyAlignment="1">
      <alignment horizontal="left"/>
    </xf>
    <xf numFmtId="0" fontId="18" fillId="4" borderId="9" xfId="0" applyFont="1" applyFill="1" applyBorder="1" applyAlignment="1">
      <alignment horizontal="right" wrapText="1"/>
    </xf>
    <xf numFmtId="0" fontId="3" fillId="4" borderId="9" xfId="0" applyFont="1" applyFill="1" applyBorder="1" applyAlignment="1">
      <alignment horizontal="right" wrapText="1"/>
    </xf>
    <xf numFmtId="0" fontId="3" fillId="5" borderId="12" xfId="0" applyFont="1" applyFill="1" applyBorder="1" applyAlignment="1">
      <alignment horizontal="left" wrapText="1"/>
    </xf>
    <xf numFmtId="0" fontId="3" fillId="5" borderId="13" xfId="0" applyFont="1" applyFill="1" applyBorder="1" applyAlignment="1">
      <alignment horizontal="left" wrapText="1"/>
    </xf>
    <xf numFmtId="0" fontId="3" fillId="5" borderId="5" xfId="0" applyFont="1" applyFill="1" applyBorder="1" applyAlignment="1">
      <alignment horizontal="left"/>
    </xf>
    <xf numFmtId="0" fontId="3" fillId="5" borderId="6" xfId="0" applyFont="1" applyFill="1" applyBorder="1" applyAlignment="1">
      <alignment horizontal="left"/>
    </xf>
    <xf numFmtId="0" fontId="3" fillId="0" borderId="9"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9" xfId="0" applyFont="1" applyBorder="1" applyAlignment="1">
      <alignment horizontal="left" wrapText="1"/>
    </xf>
    <xf numFmtId="0" fontId="3" fillId="0" borderId="1" xfId="0" applyFont="1" applyBorder="1" applyAlignment="1">
      <alignment horizontal="left" wrapText="1"/>
    </xf>
    <xf numFmtId="0" fontId="3" fillId="4" borderId="21" xfId="0" applyFont="1" applyFill="1" applyBorder="1" applyAlignment="1">
      <alignment horizontal="right"/>
    </xf>
    <xf numFmtId="0" fontId="3" fillId="4" borderId="22" xfId="0" applyFont="1" applyFill="1" applyBorder="1" applyAlignment="1">
      <alignment horizontal="right"/>
    </xf>
    <xf numFmtId="0" fontId="3" fillId="4" borderId="21" xfId="0" applyFont="1" applyFill="1" applyBorder="1" applyAlignment="1">
      <alignment horizontal="center"/>
    </xf>
    <xf numFmtId="0" fontId="3" fillId="4" borderId="27" xfId="0" applyFont="1" applyFill="1" applyBorder="1" applyAlignment="1">
      <alignment horizontal="center"/>
    </xf>
    <xf numFmtId="0" fontId="3" fillId="4" borderId="26" xfId="0" applyFont="1" applyFill="1" applyBorder="1" applyAlignment="1">
      <alignment horizontal="center"/>
    </xf>
    <xf numFmtId="0" fontId="3" fillId="0" borderId="7" xfId="0" applyFont="1" applyBorder="1" applyAlignment="1">
      <alignment horizontal="left"/>
    </xf>
    <xf numFmtId="0" fontId="3" fillId="0" borderId="1" xfId="0" applyFont="1" applyBorder="1" applyAlignment="1">
      <alignment horizontal="left" vertical="center" wrapText="1"/>
    </xf>
    <xf numFmtId="0" fontId="3" fillId="0" borderId="1" xfId="0" applyFont="1" applyBorder="1" applyAlignment="1" applyProtection="1">
      <alignment horizontal="left" vertical="top" wrapText="1"/>
      <protection locked="0"/>
    </xf>
    <xf numFmtId="0" fontId="3" fillId="0" borderId="2" xfId="0" applyFont="1" applyFill="1" applyBorder="1" applyAlignment="1">
      <alignment horizontal="right"/>
    </xf>
    <xf numFmtId="0" fontId="3" fillId="0" borderId="3" xfId="0" applyFont="1" applyFill="1" applyBorder="1" applyAlignment="1">
      <alignment horizontal="right"/>
    </xf>
    <xf numFmtId="0" fontId="19" fillId="2" borderId="2" xfId="0" applyFont="1" applyFill="1" applyBorder="1" applyAlignment="1">
      <alignment horizontal="right"/>
    </xf>
    <xf numFmtId="0" fontId="3" fillId="2" borderId="2" xfId="0" applyFont="1" applyFill="1" applyBorder="1" applyAlignment="1">
      <alignment horizontal="right" wrapText="1"/>
    </xf>
    <xf numFmtId="0" fontId="3" fillId="2" borderId="3" xfId="0" applyFont="1" applyFill="1" applyBorder="1" applyAlignment="1">
      <alignment horizontal="right" wrapText="1"/>
    </xf>
    <xf numFmtId="0" fontId="3" fillId="0" borderId="4" xfId="0" applyFont="1" applyBorder="1" applyAlignment="1">
      <alignment horizontal="right"/>
    </xf>
    <xf numFmtId="0" fontId="28" fillId="3" borderId="5" xfId="0" applyFont="1" applyFill="1" applyBorder="1" applyAlignment="1">
      <alignment horizontal="center"/>
    </xf>
    <xf numFmtId="0" fontId="28" fillId="3" borderId="40" xfId="0" applyFont="1" applyFill="1" applyBorder="1" applyAlignment="1">
      <alignment horizontal="center"/>
    </xf>
    <xf numFmtId="0" fontId="28" fillId="3" borderId="6" xfId="0" applyFont="1" applyFill="1" applyBorder="1" applyAlignment="1">
      <alignment horizontal="center"/>
    </xf>
    <xf numFmtId="0" fontId="28" fillId="3" borderId="41" xfId="0" applyFont="1" applyFill="1" applyBorder="1" applyAlignment="1">
      <alignment horizontal="center"/>
    </xf>
    <xf numFmtId="0" fontId="28" fillId="3" borderId="7" xfId="0" applyFont="1" applyFill="1" applyBorder="1" applyAlignment="1">
      <alignment horizontal="center"/>
    </xf>
    <xf numFmtId="0" fontId="28" fillId="3" borderId="42" xfId="0" applyFont="1" applyFill="1" applyBorder="1" applyAlignment="1">
      <alignment horizontal="center"/>
    </xf>
    <xf numFmtId="0" fontId="24" fillId="11" borderId="12" xfId="3" applyFont="1" applyFill="1" applyBorder="1" applyAlignment="1">
      <alignment horizontal="center"/>
    </xf>
    <xf numFmtId="0" fontId="22" fillId="11" borderId="38" xfId="3" applyFill="1" applyBorder="1" applyAlignment="1">
      <alignment horizontal="center"/>
    </xf>
    <xf numFmtId="0" fontId="22" fillId="11" borderId="39" xfId="3"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0" fillId="0" borderId="1" xfId="0" applyFont="1" applyFill="1" applyBorder="1" applyAlignment="1" applyProtection="1">
      <alignment horizontal="left"/>
      <protection locked="0"/>
    </xf>
    <xf numFmtId="0" fontId="0" fillId="0" borderId="19"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10" xfId="0" applyFont="1" applyBorder="1" applyAlignment="1">
      <alignment horizontal="left" vertical="top" wrapText="1"/>
    </xf>
    <xf numFmtId="0" fontId="0" fillId="0" borderId="29" xfId="0" applyFont="1" applyBorder="1" applyAlignment="1">
      <alignment horizontal="lef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18" xfId="0" applyFont="1" applyBorder="1" applyAlignment="1">
      <alignment horizontal="left" vertical="top" wrapText="1"/>
    </xf>
    <xf numFmtId="0" fontId="0" fillId="3" borderId="31" xfId="0" applyFont="1" applyFill="1" applyBorder="1" applyAlignment="1">
      <alignment horizontal="left" vertical="top" wrapText="1"/>
    </xf>
    <xf numFmtId="0" fontId="0" fillId="3" borderId="32" xfId="0" applyFont="1" applyFill="1" applyBorder="1" applyAlignment="1">
      <alignment horizontal="left" vertical="top" wrapText="1"/>
    </xf>
    <xf numFmtId="0" fontId="0" fillId="0" borderId="1" xfId="0" applyFont="1" applyBorder="1" applyAlignment="1" applyProtection="1">
      <alignment horizontal="center"/>
      <protection locked="0"/>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0" xfId="0" applyFont="1" applyBorder="1" applyAlignment="1">
      <alignment horizontal="center"/>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32" fillId="0" borderId="0" xfId="0" applyFont="1"/>
    <xf numFmtId="0" fontId="32" fillId="3" borderId="0" xfId="0" applyFont="1" applyFill="1"/>
    <xf numFmtId="6" fontId="0" fillId="0" borderId="43" xfId="0" applyNumberFormat="1" applyFont="1" applyFill="1" applyBorder="1"/>
    <xf numFmtId="6" fontId="31" fillId="3" borderId="44" xfId="0" applyNumberFormat="1" applyFont="1" applyFill="1" applyBorder="1"/>
    <xf numFmtId="0" fontId="32" fillId="3" borderId="27" xfId="0" applyFont="1" applyFill="1" applyBorder="1"/>
    <xf numFmtId="0" fontId="32" fillId="3" borderId="26" xfId="0" applyFont="1" applyFill="1" applyBorder="1"/>
    <xf numFmtId="14" fontId="3" fillId="6" borderId="1" xfId="0" applyNumberFormat="1" applyFont="1" applyFill="1" applyBorder="1" applyProtection="1">
      <protection locked="0"/>
    </xf>
    <xf numFmtId="0" fontId="3" fillId="6" borderId="1" xfId="0" applyFont="1" applyFill="1" applyBorder="1" applyProtection="1">
      <protection locked="0"/>
    </xf>
    <xf numFmtId="0" fontId="2" fillId="6" borderId="1" xfId="1" applyFill="1" applyBorder="1" applyProtection="1">
      <protection locked="0"/>
    </xf>
    <xf numFmtId="0" fontId="4" fillId="6" borderId="2" xfId="0" applyFont="1" applyFill="1" applyBorder="1" applyAlignment="1" applyProtection="1">
      <alignment horizontal="center" wrapText="1"/>
      <protection locked="0"/>
    </xf>
    <xf numFmtId="0" fontId="4" fillId="6" borderId="3" xfId="0" applyFont="1" applyFill="1" applyBorder="1" applyAlignment="1" applyProtection="1">
      <alignment horizontal="center" wrapText="1"/>
      <protection locked="0"/>
    </xf>
    <xf numFmtId="0" fontId="4" fillId="6" borderId="5" xfId="0" applyFont="1" applyFill="1" applyBorder="1" applyAlignment="1" applyProtection="1">
      <alignment horizontal="center" wrapText="1"/>
      <protection locked="0"/>
    </xf>
    <xf numFmtId="0" fontId="4" fillId="6" borderId="6" xfId="0" applyFont="1" applyFill="1" applyBorder="1" applyAlignment="1" applyProtection="1">
      <alignment horizontal="center" wrapText="1"/>
      <protection locked="0"/>
    </xf>
    <xf numFmtId="164" fontId="10" fillId="6" borderId="23" xfId="0" applyNumberFormat="1" applyFont="1" applyFill="1" applyBorder="1" applyAlignment="1" applyProtection="1">
      <alignment horizontal="center" vertical="center" wrapText="1"/>
      <protection locked="0"/>
    </xf>
    <xf numFmtId="164" fontId="10" fillId="6" borderId="24" xfId="0" applyNumberFormat="1" applyFont="1" applyFill="1" applyBorder="1" applyAlignment="1" applyProtection="1">
      <alignment horizontal="center" vertical="center" wrapText="1"/>
      <protection locked="0"/>
    </xf>
    <xf numFmtId="164" fontId="10" fillId="6" borderId="25" xfId="0" applyNumberFormat="1" applyFont="1" applyFill="1" applyBorder="1" applyAlignment="1" applyProtection="1">
      <alignment horizontal="center" vertical="center" wrapText="1"/>
      <protection locked="0"/>
    </xf>
    <xf numFmtId="0" fontId="4" fillId="6" borderId="14" xfId="0" applyFont="1" applyFill="1" applyBorder="1" applyProtection="1">
      <protection locked="0"/>
    </xf>
    <xf numFmtId="0" fontId="4" fillId="6" borderId="18" xfId="0" applyFont="1" applyFill="1" applyBorder="1" applyProtection="1">
      <protection locked="0"/>
    </xf>
    <xf numFmtId="0" fontId="10" fillId="0" borderId="0" xfId="0" applyFont="1" applyAlignment="1">
      <alignment horizontal="left" vertical="center" wrapText="1"/>
    </xf>
    <xf numFmtId="0" fontId="3" fillId="0" borderId="0" xfId="0" applyFont="1" applyAlignment="1">
      <alignment horizontal="left" vertical="center" wrapText="1"/>
    </xf>
    <xf numFmtId="0" fontId="3" fillId="3" borderId="0" xfId="0" applyFont="1" applyFill="1"/>
    <xf numFmtId="165" fontId="9" fillId="0" borderId="0" xfId="0" applyNumberFormat="1" applyFont="1" applyAlignment="1" applyProtection="1">
      <alignment horizontal="center" vertical="center"/>
      <protection locked="0"/>
    </xf>
    <xf numFmtId="0" fontId="33" fillId="0" borderId="2" xfId="0" applyFont="1" applyBorder="1" applyAlignment="1">
      <alignment wrapText="1"/>
    </xf>
    <xf numFmtId="0" fontId="33" fillId="0" borderId="3" xfId="0" applyFont="1" applyBorder="1" applyAlignment="1">
      <alignment wrapText="1"/>
    </xf>
    <xf numFmtId="0" fontId="33" fillId="0" borderId="2" xfId="0" applyFont="1" applyBorder="1" applyAlignment="1">
      <alignment horizontal="left" wrapText="1"/>
    </xf>
    <xf numFmtId="0" fontId="33" fillId="0" borderId="3" xfId="0" applyFont="1" applyBorder="1" applyAlignment="1">
      <alignment horizontal="left" wrapText="1"/>
    </xf>
  </cellXfs>
  <cellStyles count="7">
    <cellStyle name="20% - Accent6" xfId="5" builtinId="50"/>
    <cellStyle name="40% - Accent6" xfId="6" builtinId="51"/>
    <cellStyle name="Currency" xfId="2" builtinId="4"/>
    <cellStyle name="Heading 1" xfId="3" builtinId="16"/>
    <cellStyle name="Heading 2" xfId="4" builtinId="17"/>
    <cellStyle name="Hyperlink" xfId="1" builtinId="8"/>
    <cellStyle name="Normal" xfId="0" builtinId="0"/>
  </cellStyles>
  <dxfs count="4">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colors>
    <mruColors>
      <color rgb="FF99FF33"/>
      <color rgb="FF00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0</xdr:rowOff>
    </xdr:from>
    <xdr:to>
      <xdr:col>3</xdr:col>
      <xdr:colOff>396874</xdr:colOff>
      <xdr:row>40</xdr:row>
      <xdr:rowOff>179958</xdr:rowOff>
    </xdr:to>
    <xdr:pic>
      <xdr:nvPicPr>
        <xdr:cNvPr id="5" name="Picture 5" descr="http://www.intra.ext.vt.edu/marketing/images/VCE-4H-Vert/VCE4HClr.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0"/>
          <a:ext cx="2047874" cy="7863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406400</xdr:colOff>
      <xdr:row>0</xdr:row>
      <xdr:rowOff>38100</xdr:rowOff>
    </xdr:from>
    <xdr:to>
      <xdr:col>11</xdr:col>
      <xdr:colOff>244475</xdr:colOff>
      <xdr:row>33</xdr:row>
      <xdr:rowOff>142875</xdr:rowOff>
    </xdr:to>
    <xdr:sp macro="" textlink="">
      <xdr:nvSpPr>
        <xdr:cNvPr id="6148" name="Text Box 2">
          <a:extLst>
            <a:ext uri="{FF2B5EF4-FFF2-40B4-BE49-F238E27FC236}">
              <a16:creationId xmlns:a16="http://schemas.microsoft.com/office/drawing/2014/main" id="{00000000-0008-0000-0000-000004180000}"/>
            </a:ext>
          </a:extLst>
        </xdr:cNvPr>
        <xdr:cNvSpPr txBox="1">
          <a:spLocks/>
        </xdr:cNvSpPr>
      </xdr:nvSpPr>
      <xdr:spPr bwMode="auto">
        <a:xfrm>
          <a:off x="2216150" y="38100"/>
          <a:ext cx="4664075" cy="64547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4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800" b="1" i="0" u="none" strike="noStrike" baseline="0">
              <a:solidFill>
                <a:srgbClr val="000000"/>
              </a:solidFill>
              <a:latin typeface="Times New Roman"/>
              <a:cs typeface="Times New Roman"/>
            </a:rPr>
            <a:t>VA 4-H Shooting Education</a:t>
          </a:r>
          <a:endParaRPr lang="en-US" sz="1000" b="0" i="0" u="none" strike="noStrike" baseline="0">
            <a:solidFill>
              <a:srgbClr val="000000"/>
            </a:solidFill>
            <a:latin typeface="Times New Roman"/>
            <a:cs typeface="Times New Roman"/>
          </a:endParaRPr>
        </a:p>
        <a:p>
          <a:pPr algn="l" rtl="0">
            <a:defRPr sz="1000"/>
          </a:pPr>
          <a:r>
            <a:rPr lang="en-US" sz="24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200" b="1" i="0" u="none" strike="noStrike" baseline="0">
              <a:solidFill>
                <a:srgbClr val="000000"/>
              </a:solidFill>
              <a:latin typeface="Times New Roman"/>
              <a:cs typeface="Times New Roman"/>
            </a:rPr>
            <a:t>Instructor Certification</a:t>
          </a:r>
          <a:endParaRPr lang="en-US" sz="1000" b="0" i="0" u="none" strike="noStrike" baseline="0">
            <a:solidFill>
              <a:srgbClr val="000000"/>
            </a:solidFill>
            <a:latin typeface="Times New Roman"/>
            <a:cs typeface="Times New Roman"/>
          </a:endParaRPr>
        </a:p>
        <a:p>
          <a:pPr algn="l" rtl="0">
            <a:defRPr sz="1000"/>
          </a:pPr>
          <a:r>
            <a:rPr lang="en-US" sz="20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marL="0" indent="0" algn="l" rtl="0">
            <a:defRPr sz="1000"/>
          </a:pPr>
          <a:r>
            <a:rPr lang="en-US" sz="1400" b="0" i="0" u="none" strike="noStrike" baseline="0">
              <a:solidFill>
                <a:srgbClr val="000000"/>
              </a:solidFill>
              <a:latin typeface="Comic Sans MS"/>
            </a:rPr>
            <a:t> </a:t>
          </a: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8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rtl="0"/>
          <a:r>
            <a:rPr lang="en-US" sz="1800" b="0" i="0" u="none" strike="noStrike" baseline="0">
              <a:solidFill>
                <a:srgbClr val="000000"/>
              </a:solidFill>
              <a:latin typeface="Times New Roman" panose="02020603050405020304" pitchFamily="18" charset="0"/>
              <a:cs typeface="Times New Roman" panose="02020603050405020304" pitchFamily="18" charset="0"/>
            </a:rPr>
            <a:t> </a:t>
          </a:r>
          <a:r>
            <a:rPr lang="en-US" sz="1800" b="1" i="0" baseline="0">
              <a:effectLst/>
              <a:latin typeface="Times New Roman" panose="02020603050405020304" pitchFamily="18" charset="0"/>
              <a:ea typeface="+mn-ea"/>
              <a:cs typeface="Times New Roman" panose="02020603050405020304" pitchFamily="18" charset="0"/>
            </a:rPr>
            <a:t>Holiday Lake 4-H Education Center</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1267 4-H Camp Road</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Appomattox, VA 24522  </a:t>
          </a:r>
          <a:endParaRPr lang="en-US" sz="1800">
            <a:effectLst/>
            <a:latin typeface="Times New Roman" panose="02020603050405020304" pitchFamily="18" charset="0"/>
            <a:cs typeface="Times New Roman" panose="02020603050405020304" pitchFamily="18" charset="0"/>
          </a:endParaRPr>
        </a:p>
        <a:p>
          <a:pPr rtl="0"/>
          <a:r>
            <a:rPr lang="en-US" sz="1800" b="1" i="0" baseline="0">
              <a:effectLst/>
              <a:latin typeface="Times New Roman" panose="02020603050405020304" pitchFamily="18" charset="0"/>
              <a:ea typeface="+mn-ea"/>
              <a:cs typeface="Times New Roman" panose="02020603050405020304" pitchFamily="18" charset="0"/>
            </a:rPr>
            <a:t> </a:t>
          </a:r>
          <a:endParaRPr lang="en-US" sz="1800">
            <a:effectLst/>
            <a:latin typeface="Times New Roman" panose="02020603050405020304" pitchFamily="18" charset="0"/>
            <a:cs typeface="Times New Roman" panose="02020603050405020304" pitchFamily="18" charset="0"/>
          </a:endParaRPr>
        </a:p>
        <a:p>
          <a:pPr marL="0" indent="0" rtl="0"/>
          <a:r>
            <a:rPr lang="en-US" sz="1800" b="0" i="0" baseline="0">
              <a:effectLst/>
              <a:latin typeface="Times New Roman" panose="02020603050405020304" pitchFamily="18" charset="0"/>
              <a:ea typeface="+mn-ea"/>
              <a:cs typeface="Times New Roman" panose="02020603050405020304" pitchFamily="18" charset="0"/>
            </a:rPr>
            <a:t> </a:t>
          </a:r>
          <a:r>
            <a:rPr lang="en-US" sz="1800" b="1">
              <a:effectLst/>
              <a:latin typeface="Times New Roman" panose="02020603050405020304" pitchFamily="18" charset="0"/>
              <a:ea typeface="+mn-ea"/>
              <a:cs typeface="Times New Roman" panose="02020603050405020304" pitchFamily="18" charset="0"/>
            </a:rPr>
            <a:t>October 16-17, 2021 </a:t>
          </a:r>
        </a:p>
        <a:p>
          <a:pPr algn="l" rtl="0">
            <a:defRPr sz="1000"/>
          </a:pPr>
          <a:r>
            <a:rPr lang="en-US" sz="1200" b="0" i="0" u="none" strike="noStrike" baseline="0">
              <a:solidFill>
                <a:srgbClr val="000000"/>
              </a:solidFill>
              <a:latin typeface="Comic Sans M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514216</xdr:colOff>
      <xdr:row>24</xdr:row>
      <xdr:rowOff>79017</xdr:rowOff>
    </xdr:from>
    <xdr:to>
      <xdr:col>13</xdr:col>
      <xdr:colOff>514216</xdr:colOff>
      <xdr:row>30</xdr:row>
      <xdr:rowOff>99140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14439766" y="6784617"/>
          <a:ext cx="0" cy="991673"/>
        </a:xfrm>
        <a:prstGeom prst="straightConnector1">
          <a:avLst/>
        </a:prstGeom>
        <a:ln w="7620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523741</xdr:colOff>
      <xdr:row>12</xdr:row>
      <xdr:rowOff>59967</xdr:rowOff>
    </xdr:from>
    <xdr:to>
      <xdr:col>17</xdr:col>
      <xdr:colOff>523741</xdr:colOff>
      <xdr:row>15</xdr:row>
      <xdr:rowOff>222965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16887691" y="4193817"/>
          <a:ext cx="0" cy="991673"/>
        </a:xfrm>
        <a:prstGeom prst="straightConnector1">
          <a:avLst/>
        </a:prstGeom>
        <a:ln w="7620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1410769</xdr:colOff>
      <xdr:row>17</xdr:row>
      <xdr:rowOff>28575</xdr:rowOff>
    </xdr:from>
    <xdr:to>
      <xdr:col>1</xdr:col>
      <xdr:colOff>1655467</xdr:colOff>
      <xdr:row>19</xdr:row>
      <xdr:rowOff>155485</xdr:rowOff>
    </xdr:to>
    <xdr:sp macro="" textlink="">
      <xdr:nvSpPr>
        <xdr:cNvPr id="6" name="Arrow: Down 5">
          <a:extLst>
            <a:ext uri="{FF2B5EF4-FFF2-40B4-BE49-F238E27FC236}">
              <a16:creationId xmlns:a16="http://schemas.microsoft.com/office/drawing/2014/main" id="{00000000-0008-0000-0100-000006000000}"/>
            </a:ext>
          </a:extLst>
        </xdr:cNvPr>
        <xdr:cNvSpPr/>
      </xdr:nvSpPr>
      <xdr:spPr>
        <a:xfrm>
          <a:off x="1643602" y="5648325"/>
          <a:ext cx="244698" cy="44441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3</xdr:col>
      <xdr:colOff>171450</xdr:colOff>
      <xdr:row>1</xdr:row>
      <xdr:rowOff>47625</xdr:rowOff>
    </xdr:from>
    <xdr:to>
      <xdr:col>9</xdr:col>
      <xdr:colOff>276177</xdr:colOff>
      <xdr:row>7</xdr:row>
      <xdr:rowOff>332432</xdr:rowOff>
    </xdr:to>
    <xdr:sp macro="" textlink="">
      <xdr:nvSpPr>
        <xdr:cNvPr id="8" name="TextBox 1">
          <a:extLst>
            <a:ext uri="{FF2B5EF4-FFF2-40B4-BE49-F238E27FC236}">
              <a16:creationId xmlns:a16="http://schemas.microsoft.com/office/drawing/2014/main" id="{4075F3AF-F40D-44CF-9932-12BB06B74194}"/>
            </a:ext>
          </a:extLst>
        </xdr:cNvPr>
        <xdr:cNvSpPr txBox="1"/>
      </xdr:nvSpPr>
      <xdr:spPr>
        <a:xfrm>
          <a:off x="8001000" y="247650"/>
          <a:ext cx="3762327" cy="1970732"/>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a:t>
          </a:r>
          <a:r>
            <a:rPr lang="en-US" sz="2400" b="1"/>
            <a:t>ny</a:t>
          </a:r>
          <a:r>
            <a:rPr lang="en-US" sz="2400" b="1" baseline="0"/>
            <a:t> other types</a:t>
          </a:r>
          <a:r>
            <a:rPr lang="en-US" sz="2400" b="1"/>
            <a:t> will be rejected.</a:t>
          </a:r>
        </a:p>
      </xdr:txBody>
    </xdr:sp>
    <xdr:clientData/>
  </xdr:twoCellAnchor>
  <xdr:twoCellAnchor>
    <xdr:from>
      <xdr:col>1</xdr:col>
      <xdr:colOff>1683808</xdr:colOff>
      <xdr:row>17</xdr:row>
      <xdr:rowOff>77259</xdr:rowOff>
    </xdr:from>
    <xdr:to>
      <xdr:col>3</xdr:col>
      <xdr:colOff>34925</xdr:colOff>
      <xdr:row>27</xdr:row>
      <xdr:rowOff>53061</xdr:rowOff>
    </xdr:to>
    <xdr:sp macro="" textlink="">
      <xdr:nvSpPr>
        <xdr:cNvPr id="9" name="TextBox 1">
          <a:extLst>
            <a:ext uri="{FF2B5EF4-FFF2-40B4-BE49-F238E27FC236}">
              <a16:creationId xmlns:a16="http://schemas.microsoft.com/office/drawing/2014/main" id="{30ACAE6D-A886-4A23-8E53-C6DAF8809F42}"/>
            </a:ext>
          </a:extLst>
        </xdr:cNvPr>
        <xdr:cNvSpPr txBox="1"/>
      </xdr:nvSpPr>
      <xdr:spPr>
        <a:xfrm>
          <a:off x="1916641" y="5697009"/>
          <a:ext cx="5960534" cy="1563302"/>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t>
          </a:r>
        </a:p>
        <a:p>
          <a:r>
            <a:rPr lang="en-US" sz="2400" b="1" kern="1200">
              <a:solidFill>
                <a:schemeClr val="tx1"/>
              </a:solidFill>
              <a:latin typeface="+mn-lt"/>
              <a:ea typeface="+mn-ea"/>
              <a:cs typeface="+mn-cs"/>
            </a:rPr>
            <a:t>A</a:t>
          </a:r>
          <a:r>
            <a:rPr lang="en-US" sz="2400" b="1"/>
            <a:t>ny</a:t>
          </a:r>
          <a:r>
            <a:rPr lang="en-US" sz="2400" b="1" baseline="0"/>
            <a:t> other types</a:t>
          </a:r>
          <a:r>
            <a:rPr lang="en-US" sz="2400" b="1"/>
            <a:t> will be rejected.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295275</xdr:colOff>
      <xdr:row>7</xdr:row>
      <xdr:rowOff>43295</xdr:rowOff>
    </xdr:from>
    <xdr:to>
      <xdr:col>13</xdr:col>
      <xdr:colOff>467591</xdr:colOff>
      <xdr:row>16</xdr:row>
      <xdr:rowOff>121227</xdr:rowOff>
    </xdr:to>
    <xdr:sp macro="" textlink="">
      <xdr:nvSpPr>
        <xdr:cNvPr id="3" name="TextBox 1">
          <a:extLst>
            <a:ext uri="{FF2B5EF4-FFF2-40B4-BE49-F238E27FC236}">
              <a16:creationId xmlns:a16="http://schemas.microsoft.com/office/drawing/2014/main" id="{00000000-0008-0000-0200-000003000000}"/>
            </a:ext>
          </a:extLst>
        </xdr:cNvPr>
        <xdr:cNvSpPr txBox="1"/>
      </xdr:nvSpPr>
      <xdr:spPr>
        <a:xfrm>
          <a:off x="7984548" y="1194954"/>
          <a:ext cx="6233679" cy="1584614"/>
        </a:xfrm>
        <a:prstGeom prst="rect">
          <a:avLst/>
        </a:prstGeom>
        <a:solidFill>
          <a:srgbClr val="FFFF00"/>
        </a:solidFill>
        <a:ln w="57150">
          <a:solidFill>
            <a:schemeClr val="tx1"/>
          </a:solidFill>
          <a:prstDash val="dash"/>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a:t>
          </a:r>
          <a:r>
            <a:rPr lang="en-US" sz="2400" b="1"/>
            <a:t>ny</a:t>
          </a:r>
          <a:r>
            <a:rPr lang="en-US" sz="2400" b="1" baseline="0"/>
            <a:t> other types</a:t>
          </a:r>
          <a:r>
            <a:rPr lang="en-US" sz="2400" b="1"/>
            <a:t> will be rejected.</a:t>
          </a:r>
        </a:p>
      </xdr:txBody>
    </xdr:sp>
    <xdr:clientData/>
  </xdr:twoCellAnchor>
  <xdr:twoCellAnchor>
    <xdr:from>
      <xdr:col>3</xdr:col>
      <xdr:colOff>180975</xdr:colOff>
      <xdr:row>36</xdr:row>
      <xdr:rowOff>85725</xdr:rowOff>
    </xdr:from>
    <xdr:to>
      <xdr:col>9</xdr:col>
      <xdr:colOff>285702</xdr:colOff>
      <xdr:row>50</xdr:row>
      <xdr:rowOff>51954</xdr:rowOff>
    </xdr:to>
    <xdr:sp macro="" textlink="">
      <xdr:nvSpPr>
        <xdr:cNvPr id="5" name="TextBox 1">
          <a:extLst>
            <a:ext uri="{FF2B5EF4-FFF2-40B4-BE49-F238E27FC236}">
              <a16:creationId xmlns:a16="http://schemas.microsoft.com/office/drawing/2014/main" id="{D99C7042-AEED-4D90-A2E2-B7DBD87E0A0F}"/>
            </a:ext>
          </a:extLst>
        </xdr:cNvPr>
        <xdr:cNvSpPr txBox="1"/>
      </xdr:nvSpPr>
      <xdr:spPr>
        <a:xfrm>
          <a:off x="7870248" y="6770543"/>
          <a:ext cx="3741545" cy="2382116"/>
        </a:xfrm>
        <a:prstGeom prst="rect">
          <a:avLst/>
        </a:prstGeom>
        <a:solidFill>
          <a:srgbClr val="FFFF00"/>
        </a:solidFill>
        <a:ln w="57150">
          <a:solidFill>
            <a:schemeClr val="tx1"/>
          </a:solidFill>
          <a:prstDash val="dash"/>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a:t>
          </a:r>
          <a:r>
            <a:rPr lang="en-US" sz="2400" b="1"/>
            <a:t>ny</a:t>
          </a:r>
          <a:r>
            <a:rPr lang="en-US" sz="2400" b="1" baseline="0"/>
            <a:t> other types</a:t>
          </a:r>
          <a:r>
            <a:rPr lang="en-US" sz="2400" b="1"/>
            <a:t> will be rejected.</a:t>
          </a:r>
        </a:p>
      </xdr:txBody>
    </xdr:sp>
    <xdr:clientData/>
  </xdr:twoCellAnchor>
  <xdr:twoCellAnchor>
    <xdr:from>
      <xdr:col>0</xdr:col>
      <xdr:colOff>129887</xdr:colOff>
      <xdr:row>9</xdr:row>
      <xdr:rowOff>34637</xdr:rowOff>
    </xdr:from>
    <xdr:to>
      <xdr:col>0</xdr:col>
      <xdr:colOff>2539521</xdr:colOff>
      <xdr:row>12</xdr:row>
      <xdr:rowOff>161423</xdr:rowOff>
    </xdr:to>
    <xdr:sp macro="" textlink="">
      <xdr:nvSpPr>
        <xdr:cNvPr id="4" name="TextBox 26">
          <a:extLst>
            <a:ext uri="{FF2B5EF4-FFF2-40B4-BE49-F238E27FC236}">
              <a16:creationId xmlns:a16="http://schemas.microsoft.com/office/drawing/2014/main" id="{438049BF-2865-46BB-BC70-7B865D4CF0D7}"/>
            </a:ext>
          </a:extLst>
        </xdr:cNvPr>
        <xdr:cNvSpPr txBox="1"/>
      </xdr:nvSpPr>
      <xdr:spPr>
        <a:xfrm rot="20804869">
          <a:off x="129887" y="1515342"/>
          <a:ext cx="2409634" cy="646331"/>
        </a:xfrm>
        <a:prstGeom prst="rect">
          <a:avLst/>
        </a:prstGeom>
        <a:solidFill>
          <a:srgbClr val="FFFF00"/>
        </a:solidFill>
        <a:ln w="57150">
          <a:solidFill>
            <a:srgbClr val="FF0000"/>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t>Please place an answer </a:t>
          </a:r>
        </a:p>
        <a:p>
          <a:pPr algn="ctr"/>
          <a:r>
            <a:rPr lang="en-US"/>
            <a:t>in each green box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971551</xdr:colOff>
      <xdr:row>17</xdr:row>
      <xdr:rowOff>101601</xdr:rowOff>
    </xdr:from>
    <xdr:to>
      <xdr:col>0</xdr:col>
      <xdr:colOff>4722771</xdr:colOff>
      <xdr:row>19</xdr:row>
      <xdr:rowOff>188614</xdr:rowOff>
    </xdr:to>
    <xdr:sp macro="" textlink="">
      <xdr:nvSpPr>
        <xdr:cNvPr id="2" name="TextBox 3">
          <a:extLst>
            <a:ext uri="{FF2B5EF4-FFF2-40B4-BE49-F238E27FC236}">
              <a16:creationId xmlns:a16="http://schemas.microsoft.com/office/drawing/2014/main" id="{AF2C071D-E634-4C30-AF80-ADB1926DDE5F}"/>
            </a:ext>
          </a:extLst>
        </xdr:cNvPr>
        <xdr:cNvSpPr txBox="1"/>
      </xdr:nvSpPr>
      <xdr:spPr>
        <a:xfrm rot="20268088">
          <a:off x="971551" y="3321051"/>
          <a:ext cx="3751220" cy="468013"/>
        </a:xfrm>
        <a:prstGeom prst="rect">
          <a:avLst/>
        </a:prstGeom>
        <a:solidFill>
          <a:srgbClr val="FFFF00"/>
        </a:solidFill>
        <a:ln w="28575">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a:t>Not Offered in October 2021</a:t>
          </a:r>
          <a:endParaRPr 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A12" totalsRowShown="0">
  <autoFilter ref="A8:A12" xr:uid="{00000000-0009-0000-0100-000001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4:A23" totalsRowShown="0">
  <autoFilter ref="A14:A23" xr:uid="{00000000-0009-0000-0100-000002000000}"/>
  <tableColumns count="1">
    <tableColumn id="1" xr3:uid="{00000000-0010-0000-01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4:A34" totalsRowShown="0">
  <autoFilter ref="A24:A34" xr:uid="{00000000-0009-0000-0100-000003000000}"/>
  <tableColumns count="1">
    <tableColumn id="1" xr3:uid="{00000000-0010-0000-0200-000001000000}" name="C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7:D13" totalsRowShown="0" headerRowDxfId="3" dataDxfId="2">
  <autoFilter ref="C7:D13" xr:uid="{00000000-0009-0000-0100-000004000000}"/>
  <tableColumns count="2">
    <tableColumn id="1" xr3:uid="{00000000-0010-0000-0300-000001000000}" name="Select" dataDxfId="1"/>
    <tableColumn id="2" xr3:uid="{00000000-0010-0000-0300-000002000000}" name="Column1"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C16:C19" totalsRowShown="0">
  <autoFilter ref="C16:C19" xr:uid="{00000000-0009-0000-0100-000005000000}"/>
  <tableColumns count="1">
    <tableColumn id="1" xr3:uid="{00000000-0010-0000-0400-000001000000}"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E21:F28" totalsRowShown="0">
  <autoFilter ref="E21:F28" xr:uid="{00000000-0009-0000-0100-000006000000}"/>
  <tableColumns count="2">
    <tableColumn id="1" xr3:uid="{00000000-0010-0000-0500-000001000000}" name="Column1"/>
    <tableColumn id="2" xr3:uid="{1A7C3870-CBCC-4D1D-9ED7-422C2973D736}" name="Column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C31:C33" totalsRowShown="0">
  <autoFilter ref="C31:C33" xr:uid="{00000000-0009-0000-0100-000008000000}"/>
  <tableColumns count="1">
    <tableColumn id="1" xr3:uid="{00000000-0010-0000-0700-000001000000}" name="Column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F31:F33" totalsRowShown="0">
  <autoFilter ref="F31:F33" xr:uid="{00000000-0009-0000-0100-000009000000}"/>
  <tableColumns count="1">
    <tableColumn id="1" xr3:uid="{00000000-0010-0000-08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4-h.registration@cox.net" TargetMode="External"/></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view="pageBreakPreview" zoomScale="90" zoomScaleNormal="100" zoomScaleSheetLayoutView="90" workbookViewId="0">
      <selection activeCell="L38" sqref="L38"/>
    </sheetView>
  </sheetViews>
  <sheetFormatPr defaultRowHeight="15" x14ac:dyDescent="0.25"/>
  <sheetData>
    <row r="1" spans="1:1" ht="15.75" x14ac:dyDescent="0.25">
      <c r="A1" s="21"/>
    </row>
    <row r="2" spans="1:1" ht="15.75" x14ac:dyDescent="0.25">
      <c r="A2" s="22"/>
    </row>
    <row r="3" spans="1:1" ht="15.75" x14ac:dyDescent="0.25">
      <c r="A3" s="22"/>
    </row>
    <row r="4" spans="1:1" ht="15.75" x14ac:dyDescent="0.25">
      <c r="A4" s="21"/>
    </row>
    <row r="35" spans="1:11" ht="15" customHeight="1" x14ac:dyDescent="0.25">
      <c r="A35" s="14"/>
      <c r="B35" s="14"/>
      <c r="C35" s="14"/>
      <c r="D35" s="14"/>
      <c r="E35" s="90" t="s">
        <v>92</v>
      </c>
      <c r="F35" s="90"/>
      <c r="G35" s="90"/>
      <c r="H35" s="90"/>
      <c r="I35" s="90"/>
      <c r="J35" s="90"/>
      <c r="K35" s="90"/>
    </row>
    <row r="36" spans="1:11" x14ac:dyDescent="0.25">
      <c r="A36" s="14"/>
      <c r="B36" s="14"/>
      <c r="C36" s="14"/>
      <c r="D36" s="14"/>
      <c r="E36" s="90"/>
      <c r="F36" s="90"/>
      <c r="G36" s="90"/>
      <c r="H36" s="90"/>
      <c r="I36" s="90"/>
      <c r="J36" s="90"/>
      <c r="K36" s="90"/>
    </row>
    <row r="37" spans="1:11" x14ac:dyDescent="0.25">
      <c r="A37" s="14"/>
      <c r="B37" s="14"/>
      <c r="C37" s="14"/>
      <c r="D37" s="14"/>
      <c r="E37" s="90"/>
      <c r="F37" s="90"/>
      <c r="G37" s="90"/>
      <c r="H37" s="90"/>
      <c r="I37" s="90"/>
      <c r="J37" s="90"/>
      <c r="K37" s="90"/>
    </row>
    <row r="38" spans="1:11" x14ac:dyDescent="0.25">
      <c r="A38" s="14"/>
      <c r="B38" s="14"/>
      <c r="C38" s="14"/>
      <c r="D38" s="14"/>
      <c r="E38" s="90"/>
      <c r="F38" s="90"/>
      <c r="G38" s="90"/>
      <c r="H38" s="90"/>
      <c r="I38" s="90"/>
      <c r="J38" s="90"/>
      <c r="K38" s="90"/>
    </row>
    <row r="39" spans="1:11" x14ac:dyDescent="0.25">
      <c r="A39" s="14"/>
      <c r="B39" s="14"/>
      <c r="C39" s="14"/>
      <c r="D39" s="14"/>
      <c r="E39" s="90"/>
      <c r="F39" s="90"/>
      <c r="G39" s="90"/>
      <c r="H39" s="90"/>
      <c r="I39" s="90"/>
      <c r="J39" s="90"/>
      <c r="K39" s="90"/>
    </row>
    <row r="40" spans="1:11" x14ac:dyDescent="0.25">
      <c r="A40" s="14"/>
      <c r="B40" s="14"/>
      <c r="C40" s="14"/>
      <c r="D40" s="14"/>
      <c r="E40" s="90"/>
      <c r="F40" s="90"/>
      <c r="G40" s="90"/>
      <c r="H40" s="90"/>
      <c r="I40" s="90"/>
      <c r="J40" s="90"/>
      <c r="K40" s="90"/>
    </row>
    <row r="41" spans="1:11" x14ac:dyDescent="0.25">
      <c r="A41" s="14"/>
      <c r="B41" s="14"/>
      <c r="C41" s="14"/>
      <c r="D41" s="14"/>
      <c r="E41" s="90"/>
      <c r="F41" s="90"/>
      <c r="G41" s="90"/>
      <c r="H41" s="90"/>
      <c r="I41" s="90"/>
      <c r="J41" s="90"/>
      <c r="K41" s="90"/>
    </row>
  </sheetData>
  <sheetProtection algorithmName="SHA-512" hashValue="ayVb3ehUWHGvzjB1AaUwFZptkSeVST/29DUdTjsYf7JbbPRR1COcSiEJVECtIKevb8cVFnqYj4V52VWWizBX7g==" saltValue="ae29iKXqP/eb5c9c7isYFA==" spinCount="100000" sheet="1" objects="1" scenarios="1"/>
  <mergeCells count="1">
    <mergeCell ref="E35:K41"/>
  </mergeCells>
  <pageMargins left="0.25" right="0.25" top="0.75" bottom="0.7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17"/>
  <sheetViews>
    <sheetView tabSelected="1" zoomScaleNormal="100" zoomScaleSheetLayoutView="90" workbookViewId="0">
      <selection activeCell="F10" sqref="F10"/>
    </sheetView>
  </sheetViews>
  <sheetFormatPr defaultRowHeight="12.75" x14ac:dyDescent="0.2"/>
  <cols>
    <col min="1" max="1" width="3.42578125" style="7" customWidth="1"/>
    <col min="2" max="2" width="86.42578125" style="3" customWidth="1"/>
    <col min="3" max="3" width="27.5703125" style="6" customWidth="1"/>
    <col min="4" max="16384" width="9.140625" style="3"/>
  </cols>
  <sheetData>
    <row r="1" spans="1:3" ht="15.75" x14ac:dyDescent="0.2">
      <c r="A1" s="97" t="s">
        <v>81</v>
      </c>
      <c r="B1" s="98"/>
      <c r="C1" s="98"/>
    </row>
    <row r="2" spans="1:3" ht="16.5" customHeight="1" x14ac:dyDescent="0.25">
      <c r="A2" s="9">
        <v>1</v>
      </c>
      <c r="B2" s="10" t="s">
        <v>147</v>
      </c>
      <c r="C2" s="33">
        <v>44469</v>
      </c>
    </row>
    <row r="3" spans="1:3" ht="16.5" customHeight="1" x14ac:dyDescent="0.25">
      <c r="A3" s="9">
        <v>2</v>
      </c>
      <c r="B3" s="93" t="s">
        <v>67</v>
      </c>
      <c r="C3" s="94"/>
    </row>
    <row r="4" spans="1:3" ht="16.5" customHeight="1" x14ac:dyDescent="0.25">
      <c r="A4" s="9">
        <v>3</v>
      </c>
      <c r="B4" s="95" t="s">
        <v>68</v>
      </c>
      <c r="C4" s="96"/>
    </row>
    <row r="5" spans="1:3" ht="16.5" customHeight="1" x14ac:dyDescent="0.25">
      <c r="A5" s="9">
        <v>4</v>
      </c>
      <c r="B5" s="93" t="s">
        <v>64</v>
      </c>
      <c r="C5" s="94"/>
    </row>
    <row r="6" spans="1:3" ht="33" customHeight="1" x14ac:dyDescent="0.25">
      <c r="A6" s="9">
        <v>5</v>
      </c>
      <c r="B6" s="95" t="s">
        <v>65</v>
      </c>
      <c r="C6" s="96"/>
    </row>
    <row r="7" spans="1:3" ht="33.75" customHeight="1" x14ac:dyDescent="0.25">
      <c r="A7" s="9">
        <v>6</v>
      </c>
      <c r="B7" s="200" t="s">
        <v>106</v>
      </c>
      <c r="C7" s="201"/>
    </row>
    <row r="8" spans="1:3" ht="33.75" customHeight="1" x14ac:dyDescent="0.25">
      <c r="A8" s="9">
        <v>7</v>
      </c>
      <c r="B8" s="202" t="s">
        <v>107</v>
      </c>
      <c r="C8" s="203"/>
    </row>
    <row r="9" spans="1:3" ht="16.5" customHeight="1" x14ac:dyDescent="0.25">
      <c r="A9" s="9">
        <v>8</v>
      </c>
      <c r="B9" s="103" t="s">
        <v>157</v>
      </c>
      <c r="C9" s="104"/>
    </row>
    <row r="10" spans="1:3" ht="66.75" customHeight="1" x14ac:dyDescent="0.3">
      <c r="A10" s="9">
        <v>9</v>
      </c>
      <c r="B10" s="99" t="s">
        <v>148</v>
      </c>
      <c r="C10" s="100"/>
    </row>
    <row r="11" spans="1:3" ht="33.75" customHeight="1" x14ac:dyDescent="0.25">
      <c r="A11" s="9">
        <v>10</v>
      </c>
      <c r="B11" s="95" t="s">
        <v>94</v>
      </c>
      <c r="C11" s="96"/>
    </row>
    <row r="12" spans="1:3" ht="31.5" customHeight="1" x14ac:dyDescent="0.25">
      <c r="A12" s="9">
        <v>11</v>
      </c>
      <c r="B12" s="95" t="s">
        <v>89</v>
      </c>
      <c r="C12" s="96"/>
    </row>
    <row r="13" spans="1:3" ht="16.5" customHeight="1" x14ac:dyDescent="0.25">
      <c r="A13" s="9">
        <v>12</v>
      </c>
      <c r="B13" s="93" t="s">
        <v>93</v>
      </c>
      <c r="C13" s="105"/>
    </row>
    <row r="14" spans="1:3" ht="32.25" customHeight="1" x14ac:dyDescent="0.25">
      <c r="A14" s="9">
        <v>13</v>
      </c>
      <c r="B14" s="95" t="s">
        <v>90</v>
      </c>
      <c r="C14" s="102"/>
    </row>
    <row r="15" spans="1:3" ht="16.5" customHeight="1" x14ac:dyDescent="0.25">
      <c r="A15" s="9">
        <v>14</v>
      </c>
      <c r="B15" s="101" t="s">
        <v>37</v>
      </c>
      <c r="C15" s="101"/>
    </row>
    <row r="16" spans="1:3" ht="33" customHeight="1" x14ac:dyDescent="0.25">
      <c r="A16" s="9">
        <v>15</v>
      </c>
      <c r="B16" s="91" t="s">
        <v>95</v>
      </c>
      <c r="C16" s="92"/>
    </row>
    <row r="17" spans="1:3" ht="15" x14ac:dyDescent="0.25">
      <c r="A17" s="9">
        <v>16</v>
      </c>
      <c r="B17" s="13" t="s">
        <v>69</v>
      </c>
      <c r="C17" s="11"/>
    </row>
  </sheetData>
  <sheetProtection algorithmName="SHA-512" hashValue="8KdqTP71uUOBLsfHRkDJbrFGc9HZ140DpBbxPejlqTFtT/oT6JZPXxPIjqZWut++oQfsfokxEK+Kee59Sg+fSA==" saltValue="x1oVe1A5UhavOILMPOk2mg==" spinCount="100000" sheet="1" objects="1" scenarios="1"/>
  <mergeCells count="15">
    <mergeCell ref="B16:C16"/>
    <mergeCell ref="B5:C5"/>
    <mergeCell ref="B6:C6"/>
    <mergeCell ref="A1:C1"/>
    <mergeCell ref="B11:C11"/>
    <mergeCell ref="B10:C10"/>
    <mergeCell ref="B12:C12"/>
    <mergeCell ref="B15:C15"/>
    <mergeCell ref="B14:C14"/>
    <mergeCell ref="B7:C7"/>
    <mergeCell ref="B8:C8"/>
    <mergeCell ref="B9:C9"/>
    <mergeCell ref="B3:C3"/>
    <mergeCell ref="B4:C4"/>
    <mergeCell ref="B13:C13"/>
  </mergeCells>
  <pageMargins left="0.7" right="0.7" top="0.75" bottom="0.75" header="0.3" footer="0.3"/>
  <pageSetup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33"/>
  </sheetPr>
  <dimension ref="A1:M43"/>
  <sheetViews>
    <sheetView topLeftCell="A3" zoomScale="110" zoomScaleNormal="110" zoomScaleSheetLayoutView="120" workbookViewId="0">
      <selection activeCell="H2" sqref="H2"/>
    </sheetView>
  </sheetViews>
  <sheetFormatPr defaultRowHeight="12.75" x14ac:dyDescent="0.2"/>
  <cols>
    <col min="1" max="1" width="45" style="3" customWidth="1"/>
    <col min="2" max="2" width="42.7109375" style="3" customWidth="1"/>
    <col min="3" max="3" width="27.5703125" style="3" customWidth="1"/>
    <col min="4" max="4" width="5" style="3" customWidth="1"/>
    <col min="5" max="16384" width="9.140625" style="3"/>
  </cols>
  <sheetData>
    <row r="1" spans="1:13" x14ac:dyDescent="0.2">
      <c r="A1" s="141" t="s">
        <v>70</v>
      </c>
      <c r="B1" s="141"/>
      <c r="C1" s="8" t="s">
        <v>82</v>
      </c>
    </row>
    <row r="2" spans="1:13" x14ac:dyDescent="0.2">
      <c r="A2" s="114" t="s">
        <v>33</v>
      </c>
      <c r="B2" s="115"/>
      <c r="C2" s="184"/>
    </row>
    <row r="3" spans="1:13" x14ac:dyDescent="0.2">
      <c r="A3" s="112" t="s">
        <v>7</v>
      </c>
      <c r="B3" s="113"/>
      <c r="C3" s="185"/>
      <c r="E3" s="196" t="s">
        <v>159</v>
      </c>
      <c r="F3" s="197"/>
      <c r="G3" s="197"/>
      <c r="H3" s="197"/>
      <c r="I3" s="197"/>
      <c r="J3" s="197"/>
      <c r="K3" s="197"/>
      <c r="L3" s="197"/>
      <c r="M3" s="197"/>
    </row>
    <row r="4" spans="1:13" x14ac:dyDescent="0.2">
      <c r="A4" s="114" t="s">
        <v>8</v>
      </c>
      <c r="B4" s="115"/>
      <c r="C4" s="185"/>
      <c r="E4" s="197"/>
      <c r="F4" s="197"/>
      <c r="G4" s="197"/>
      <c r="H4" s="197"/>
      <c r="I4" s="197"/>
      <c r="J4" s="197"/>
      <c r="K4" s="197"/>
      <c r="L4" s="197"/>
      <c r="M4" s="197"/>
    </row>
    <row r="5" spans="1:13" x14ac:dyDescent="0.2">
      <c r="A5" s="112" t="s">
        <v>13</v>
      </c>
      <c r="B5" s="113"/>
      <c r="C5" s="185" t="s">
        <v>115</v>
      </c>
      <c r="E5" s="197"/>
      <c r="F5" s="197"/>
      <c r="G5" s="197"/>
      <c r="H5" s="197"/>
      <c r="I5" s="197"/>
      <c r="J5" s="197"/>
      <c r="K5" s="197"/>
      <c r="L5" s="197"/>
      <c r="M5" s="197"/>
    </row>
    <row r="6" spans="1:13" x14ac:dyDescent="0.2">
      <c r="A6" s="114" t="s">
        <v>14</v>
      </c>
      <c r="B6" s="115"/>
      <c r="C6" s="185" t="s">
        <v>115</v>
      </c>
    </row>
    <row r="7" spans="1:13" x14ac:dyDescent="0.2">
      <c r="A7" s="112" t="s">
        <v>158</v>
      </c>
      <c r="B7" s="113"/>
      <c r="C7" s="185"/>
      <c r="D7" s="3" t="s">
        <v>104</v>
      </c>
    </row>
    <row r="8" spans="1:13" x14ac:dyDescent="0.2">
      <c r="A8" s="114" t="s">
        <v>9</v>
      </c>
      <c r="B8" s="115"/>
      <c r="C8" s="185"/>
    </row>
    <row r="9" spans="1:13" x14ac:dyDescent="0.2">
      <c r="A9" s="112" t="s">
        <v>10</v>
      </c>
      <c r="B9" s="113"/>
      <c r="C9" s="185"/>
    </row>
    <row r="10" spans="1:13" x14ac:dyDescent="0.2">
      <c r="A10" s="114" t="s">
        <v>21</v>
      </c>
      <c r="B10" s="115"/>
      <c r="C10" s="185"/>
    </row>
    <row r="11" spans="1:13" ht="15" x14ac:dyDescent="0.25">
      <c r="A11" s="112" t="s">
        <v>11</v>
      </c>
      <c r="B11" s="113"/>
      <c r="C11" s="186"/>
    </row>
    <row r="12" spans="1:13" x14ac:dyDescent="0.2">
      <c r="A12" s="114" t="s">
        <v>12</v>
      </c>
      <c r="B12" s="115"/>
      <c r="C12" s="185"/>
    </row>
    <row r="13" spans="1:13" x14ac:dyDescent="0.2">
      <c r="A13" s="112" t="s">
        <v>15</v>
      </c>
      <c r="B13" s="113"/>
      <c r="C13" s="185"/>
    </row>
    <row r="14" spans="1:13" x14ac:dyDescent="0.2">
      <c r="A14" s="114" t="s">
        <v>16</v>
      </c>
      <c r="B14" s="115"/>
      <c r="C14" s="185"/>
    </row>
    <row r="15" spans="1:13" x14ac:dyDescent="0.2">
      <c r="A15" s="112" t="s">
        <v>17</v>
      </c>
      <c r="B15" s="113"/>
      <c r="C15" s="185"/>
    </row>
    <row r="16" spans="1:13" x14ac:dyDescent="0.2">
      <c r="A16" s="114" t="s">
        <v>18</v>
      </c>
      <c r="B16" s="115"/>
      <c r="C16" s="185"/>
    </row>
    <row r="17" spans="1:10" x14ac:dyDescent="0.2">
      <c r="A17" s="149" t="s">
        <v>98</v>
      </c>
      <c r="B17" s="149"/>
      <c r="C17" s="39"/>
    </row>
    <row r="18" spans="1:10" x14ac:dyDescent="0.2">
      <c r="A18" s="112" t="s">
        <v>19</v>
      </c>
      <c r="B18" s="113"/>
      <c r="C18" s="185"/>
      <c r="D18" s="178" t="s">
        <v>104</v>
      </c>
      <c r="E18" s="178"/>
      <c r="F18" s="178"/>
      <c r="G18" s="178"/>
      <c r="H18" s="178"/>
      <c r="I18" s="178"/>
    </row>
    <row r="19" spans="1:10" ht="12.75" customHeight="1" x14ac:dyDescent="0.2">
      <c r="A19" s="147" t="s">
        <v>117</v>
      </c>
      <c r="B19" s="148"/>
      <c r="C19" s="185"/>
      <c r="D19" s="198" t="s">
        <v>104</v>
      </c>
      <c r="E19" s="198"/>
      <c r="F19" s="198"/>
      <c r="G19" s="198"/>
      <c r="H19" s="198"/>
      <c r="I19" s="198"/>
      <c r="J19" s="198"/>
    </row>
    <row r="20" spans="1:10" x14ac:dyDescent="0.2">
      <c r="A20" s="144" t="s">
        <v>59</v>
      </c>
      <c r="B20" s="145"/>
      <c r="C20" s="185"/>
      <c r="D20" s="178" t="s">
        <v>104</v>
      </c>
      <c r="E20" s="178"/>
      <c r="F20" s="178"/>
      <c r="G20" s="178"/>
      <c r="H20" s="178"/>
      <c r="I20" s="178"/>
    </row>
    <row r="21" spans="1:10" x14ac:dyDescent="0.2">
      <c r="A21" s="114" t="s">
        <v>20</v>
      </c>
      <c r="B21" s="115"/>
      <c r="C21" s="185"/>
      <c r="D21" s="3" t="s">
        <v>104</v>
      </c>
    </row>
    <row r="22" spans="1:10" x14ac:dyDescent="0.2">
      <c r="A22" s="144" t="s">
        <v>60</v>
      </c>
      <c r="B22" s="145"/>
      <c r="C22" s="185"/>
      <c r="D22" s="178" t="s">
        <v>104</v>
      </c>
      <c r="E22" s="178"/>
      <c r="F22" s="178"/>
      <c r="G22" s="178"/>
      <c r="H22" s="178"/>
      <c r="I22" s="178"/>
    </row>
    <row r="23" spans="1:10" x14ac:dyDescent="0.2">
      <c r="A23" s="146" t="s">
        <v>105</v>
      </c>
      <c r="B23" s="115"/>
      <c r="C23" s="40"/>
      <c r="D23" s="3" t="s">
        <v>104</v>
      </c>
    </row>
    <row r="24" spans="1:10" x14ac:dyDescent="0.2">
      <c r="A24" s="112" t="s">
        <v>22</v>
      </c>
      <c r="B24" s="113"/>
      <c r="C24" s="185"/>
      <c r="D24" s="179" t="s">
        <v>104</v>
      </c>
      <c r="E24" s="179"/>
      <c r="F24" s="179"/>
      <c r="G24" s="179"/>
      <c r="H24" s="179"/>
      <c r="I24" s="179"/>
      <c r="J24" s="198"/>
    </row>
    <row r="25" spans="1:10" ht="15" x14ac:dyDescent="0.25">
      <c r="A25" s="27" t="s">
        <v>156</v>
      </c>
      <c r="B25" s="28"/>
      <c r="C25" s="26"/>
    </row>
    <row r="26" spans="1:10" ht="26.25" customHeight="1" x14ac:dyDescent="0.25">
      <c r="A26" s="5" t="s">
        <v>23</v>
      </c>
      <c r="B26" s="187"/>
      <c r="C26" s="188"/>
      <c r="G26" s="34" t="s">
        <v>103</v>
      </c>
    </row>
    <row r="27" spans="1:10" ht="28.5" customHeight="1" thickBot="1" x14ac:dyDescent="0.25">
      <c r="A27" s="29" t="s">
        <v>24</v>
      </c>
      <c r="B27" s="189"/>
      <c r="C27" s="190"/>
    </row>
    <row r="28" spans="1:10" ht="12.75" customHeight="1" thickBot="1" x14ac:dyDescent="0.25">
      <c r="A28" s="138" t="s">
        <v>86</v>
      </c>
      <c r="B28" s="139"/>
      <c r="C28" s="140"/>
      <c r="E28" s="106" t="s">
        <v>100</v>
      </c>
      <c r="F28" s="107"/>
      <c r="G28" s="107"/>
      <c r="H28" s="107"/>
      <c r="I28" s="108"/>
    </row>
    <row r="29" spans="1:10" ht="15" x14ac:dyDescent="0.25">
      <c r="A29" s="126" t="s">
        <v>101</v>
      </c>
      <c r="B29" s="127"/>
      <c r="C29" s="191" t="s">
        <v>83</v>
      </c>
      <c r="D29" s="31"/>
      <c r="E29" s="109"/>
      <c r="F29" s="110"/>
      <c r="G29" s="110"/>
      <c r="H29" s="110"/>
      <c r="I29" s="111"/>
    </row>
    <row r="30" spans="1:10" ht="15" customHeight="1" x14ac:dyDescent="0.25">
      <c r="A30" s="119" t="s">
        <v>102</v>
      </c>
      <c r="B30" s="120"/>
      <c r="C30" s="192"/>
      <c r="D30" s="31"/>
      <c r="E30" s="109"/>
      <c r="F30" s="110"/>
      <c r="G30" s="110"/>
      <c r="H30" s="110"/>
      <c r="I30" s="111"/>
    </row>
    <row r="31" spans="1:10" ht="15" customHeight="1" x14ac:dyDescent="0.25">
      <c r="A31" s="121" t="s">
        <v>149</v>
      </c>
      <c r="B31" s="120"/>
      <c r="C31" s="192"/>
      <c r="D31" s="31"/>
      <c r="E31" s="109"/>
      <c r="F31" s="110"/>
      <c r="G31" s="110"/>
      <c r="H31" s="110"/>
      <c r="I31" s="111"/>
    </row>
    <row r="32" spans="1:10" ht="15.75" customHeight="1" thickBot="1" x14ac:dyDescent="0.3">
      <c r="A32" s="122" t="s">
        <v>150</v>
      </c>
      <c r="B32" s="123"/>
      <c r="C32" s="192"/>
      <c r="D32" s="180"/>
      <c r="E32" s="109"/>
      <c r="F32" s="110"/>
      <c r="G32" s="110"/>
      <c r="H32" s="110"/>
      <c r="I32" s="111"/>
    </row>
    <row r="33" spans="1:10" ht="15.75" customHeight="1" thickBot="1" x14ac:dyDescent="0.3">
      <c r="A33" s="136" t="s">
        <v>151</v>
      </c>
      <c r="B33" s="137"/>
      <c r="C33" s="192"/>
      <c r="D33" s="181" t="s">
        <v>104</v>
      </c>
      <c r="E33" s="182"/>
      <c r="F33" s="182"/>
      <c r="G33" s="182"/>
      <c r="H33" s="182"/>
      <c r="I33" s="182"/>
      <c r="J33" s="183"/>
    </row>
    <row r="34" spans="1:10" ht="15.75" customHeight="1" thickBot="1" x14ac:dyDescent="0.25">
      <c r="A34" s="136" t="s">
        <v>152</v>
      </c>
      <c r="B34" s="137"/>
      <c r="C34" s="193"/>
      <c r="D34" s="3" t="s">
        <v>104</v>
      </c>
    </row>
    <row r="35" spans="1:10" ht="13.5" thickBot="1" x14ac:dyDescent="0.25">
      <c r="A35" s="130" t="s">
        <v>36</v>
      </c>
      <c r="B35" s="131"/>
    </row>
    <row r="36" spans="1:10" ht="24.75" customHeight="1" x14ac:dyDescent="0.2">
      <c r="A36" s="128" t="s">
        <v>84</v>
      </c>
      <c r="B36" s="129"/>
      <c r="C36" s="194" t="s">
        <v>96</v>
      </c>
      <c r="D36" s="3" t="s">
        <v>104</v>
      </c>
    </row>
    <row r="37" spans="1:10" ht="13.5" thickBot="1" x14ac:dyDescent="0.25">
      <c r="A37" s="124" t="s">
        <v>91</v>
      </c>
      <c r="B37" s="125"/>
      <c r="C37" s="195" t="s">
        <v>97</v>
      </c>
    </row>
    <row r="38" spans="1:10" x14ac:dyDescent="0.2">
      <c r="A38" s="134" t="s">
        <v>85</v>
      </c>
      <c r="B38" s="132"/>
      <c r="C38" s="132"/>
    </row>
    <row r="39" spans="1:10" x14ac:dyDescent="0.2">
      <c r="A39" s="135"/>
      <c r="B39" s="133"/>
      <c r="C39" s="133"/>
    </row>
    <row r="40" spans="1:10" x14ac:dyDescent="0.2">
      <c r="A40" s="135"/>
      <c r="B40" s="133"/>
      <c r="C40" s="133"/>
    </row>
    <row r="41" spans="1:10" x14ac:dyDescent="0.2">
      <c r="A41" s="142" t="s">
        <v>66</v>
      </c>
      <c r="B41" s="143"/>
      <c r="C41" s="143"/>
    </row>
    <row r="42" spans="1:10" x14ac:dyDescent="0.2">
      <c r="A42" s="142"/>
      <c r="B42" s="143"/>
      <c r="C42" s="143"/>
    </row>
    <row r="43" spans="1:10" ht="21" customHeight="1" x14ac:dyDescent="0.2">
      <c r="A43" s="116" t="s">
        <v>99</v>
      </c>
      <c r="B43" s="117"/>
      <c r="C43" s="118"/>
    </row>
  </sheetData>
  <sheetProtection algorithmName="SHA-512" hashValue="C6YG6zodnNhjktBG6mqSBfA47f2vn8/VuUWAvyxgyP+Hw+yILnGuIWOSOp71yMcLM8TKpBixAZWii8jckypnJg==" saltValue="T5lhh6LHbljEUKT8zhl+6A==" spinCount="100000" sheet="1" objects="1" scenarios="1"/>
  <mergeCells count="44">
    <mergeCell ref="A1:B1"/>
    <mergeCell ref="A41:A42"/>
    <mergeCell ref="B41:C42"/>
    <mergeCell ref="A22:B22"/>
    <mergeCell ref="A23:B23"/>
    <mergeCell ref="A24:B24"/>
    <mergeCell ref="A15:B15"/>
    <mergeCell ref="A16:B16"/>
    <mergeCell ref="A18:B18"/>
    <mergeCell ref="A19:B19"/>
    <mergeCell ref="A20:B20"/>
    <mergeCell ref="A21:B21"/>
    <mergeCell ref="A9:B9"/>
    <mergeCell ref="A10:B10"/>
    <mergeCell ref="A11:B11"/>
    <mergeCell ref="A17:B17"/>
    <mergeCell ref="A43:C43"/>
    <mergeCell ref="B26:C26"/>
    <mergeCell ref="B27:C27"/>
    <mergeCell ref="A30:B30"/>
    <mergeCell ref="A31:B31"/>
    <mergeCell ref="A32:B32"/>
    <mergeCell ref="A37:B37"/>
    <mergeCell ref="A29:B29"/>
    <mergeCell ref="A36:B36"/>
    <mergeCell ref="A35:B35"/>
    <mergeCell ref="B38:C40"/>
    <mergeCell ref="A38:A40"/>
    <mergeCell ref="A33:B33"/>
    <mergeCell ref="A34:B34"/>
    <mergeCell ref="C29:C34"/>
    <mergeCell ref="A28:C28"/>
    <mergeCell ref="E28:I32"/>
    <mergeCell ref="A13:B13"/>
    <mergeCell ref="A14:B14"/>
    <mergeCell ref="A2:B2"/>
    <mergeCell ref="A3:B3"/>
    <mergeCell ref="A5:B5"/>
    <mergeCell ref="A6:B6"/>
    <mergeCell ref="A7:B7"/>
    <mergeCell ref="A8:B8"/>
    <mergeCell ref="A4:B4"/>
    <mergeCell ref="A12:B12"/>
    <mergeCell ref="E3:M5"/>
  </mergeCells>
  <hyperlinks>
    <hyperlink ref="G26" r:id="rId1" xr:uid="{7E97D833-E17B-4D91-8674-6F91E683BA29}"/>
  </hyperlinks>
  <printOptions horizontalCentered="1" verticalCentered="1"/>
  <pageMargins left="0.7" right="0.7" top="0.5" bottom="0.5" header="0" footer="0"/>
  <pageSetup orientation="landscape" horizontalDpi="4294967295" verticalDpi="4294967295" r:id="rId2"/>
  <drawing r:id="rId3"/>
  <extLst>
    <ext xmlns:x14="http://schemas.microsoft.com/office/spreadsheetml/2009/9/main" uri="{CCE6A557-97BC-4b89-ADB6-D9C93CAAB3DF}">
      <x14:dataValidations xmlns:xm="http://schemas.microsoft.com/office/excel/2006/main" count="11">
        <x14:dataValidation type="list" allowBlank="1" showErrorMessage="1" promptTitle="Fees paid by funds transfer" prompt="Use this selection only if your 4-H Office is paying your fees through a funds transfer by journal entry" xr:uid="{00000000-0002-0000-0200-000000000000}">
          <x14:formula1>
            <xm:f>'Office Use Only'!$F$32:$F$33</xm:f>
          </x14:formula1>
          <xm:sqref>C37</xm:sqref>
        </x14:dataValidation>
        <x14:dataValidation type="list" allowBlank="1" showErrorMessage="1" promptTitle="Fee payment by check only" prompt="Only use this selection if you are mailing a check" xr:uid="{00000000-0002-0000-0200-000001000000}">
          <x14:formula1>
            <xm:f>'Office Use Only'!$C$32:$C$34</xm:f>
          </x14:formula1>
          <xm:sqref>C36</xm:sqref>
        </x14:dataValidation>
        <x14:dataValidation type="list" allowBlank="1" showInputMessage="1" showErrorMessage="1" xr:uid="{00000000-0002-0000-0200-000006000000}">
          <x14:formula1>
            <xm:f>'Office Use Only'!$C$17:$C$19</xm:f>
          </x14:formula1>
          <xm:sqref>C24</xm:sqref>
        </x14:dataValidation>
        <x14:dataValidation type="list" allowBlank="1" showErrorMessage="1" promptTitle="Skeet &amp; Trap only" prompt="Only answer Yes or No if you have signed up for Skeet or Trap" xr:uid="{00000000-0002-0000-0200-000007000000}">
          <x14:formula1>
            <xm:f>'Office Use Only'!$C$17:$C$19</xm:f>
          </x14:formula1>
          <xm:sqref>C23</xm:sqref>
        </x14:dataValidation>
        <x14:dataValidation type="list" allowBlank="1" showErrorMessage="1" promptTitle="Age if less than 21" prompt="If you are less than 21 years old, Select your age." xr:uid="{00000000-0002-0000-0200-000008000000}">
          <x14:formula1>
            <xm:f>'Office Use Only'!$C$8:$C$13</xm:f>
          </x14:formula1>
          <xm:sqref>C18</xm:sqref>
        </x14:dataValidation>
        <x14:dataValidation type="list" allowBlank="1" showErrorMessage="1" promptTitle="Experience level in first choice" prompt="Indicate how experienced you are in the discipline you selected as your first choice." xr:uid="{00000000-0002-0000-0200-00000A000000}">
          <x14:formula1>
            <xm:f>'Office Use Only'!$D$8:$D$12</xm:f>
          </x14:formula1>
          <xm:sqref>C20</xm:sqref>
        </x14:dataValidation>
        <x14:dataValidation type="list" allowBlank="1" showErrorMessage="1" promptTitle="Experience level in second choic" prompt="Indicate how experienced you are in the discipline you selected as your first choice." xr:uid="{00000000-0002-0000-0200-00000B000000}">
          <x14:formula1>
            <xm:f>'Office Use Only'!$D$8:$D$12</xm:f>
          </x14:formula1>
          <xm:sqref>C22</xm:sqref>
        </x14:dataValidation>
        <x14:dataValidation type="list" allowBlank="1" showErrorMessage="1" promptTitle="Second Choice" prompt="Select the discipline you want if your first choice is not available." xr:uid="{00000000-0002-0000-0200-00000C000000}">
          <x14:formula1>
            <xm:f>'Office Use Only'!$A$25:$A$34</xm:f>
          </x14:formula1>
          <xm:sqref>C21</xm:sqref>
        </x14:dataValidation>
        <x14:dataValidation type="list" allowBlank="1" showErrorMessage="1" promptTitle="Discipline First Choice" prompt="Select the discipline you want as your first choice" xr:uid="{00000000-0002-0000-0200-00000D000000}">
          <x14:formula1>
            <xm:f>'Office Use Only'!$A$15:$A$23</xm:f>
          </x14:formula1>
          <xm:sqref>C19</xm:sqref>
        </x14:dataValidation>
        <x14:dataValidation type="list" allowBlank="1" showErrorMessage="1" promptTitle="Course fee" prompt="Choice 1 includes Lodging Friday and Saturday with meals for Friday through Sunday" xr:uid="{00000000-0002-0000-0200-000004000000}">
          <x14:formula1>
            <xm:f>'Office Use Only'!$E$22:$E$28</xm:f>
          </x14:formula1>
          <xm:sqref>C29:C34</xm:sqref>
        </x14:dataValidation>
        <x14:dataValidation type="list" allowBlank="1" showErrorMessage="1" promptTitle="Optional- Preferred Pronouns" prompt="This information is optional, you may skip it if you want. If you desire, you may indicate your preference in the comment section at the end of the form." xr:uid="{00000000-0002-0000-0200-000009000000}">
          <x14:formula1>
            <xm:f>'Office Use Only'!$A$8:$A$12</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2062E-B87C-4468-A8F8-D0FF1BECD6B6}">
  <sheetPr>
    <tabColor rgb="FF00B0F0"/>
  </sheetPr>
  <dimension ref="A1:I39"/>
  <sheetViews>
    <sheetView topLeftCell="A5" workbookViewId="0">
      <selection activeCell="E34" sqref="E34"/>
    </sheetView>
  </sheetViews>
  <sheetFormatPr defaultRowHeight="15" x14ac:dyDescent="0.25"/>
  <cols>
    <col min="1" max="1" width="29.7109375" customWidth="1"/>
    <col min="2" max="2" width="15.42578125" customWidth="1"/>
    <col min="3" max="3" width="12" customWidth="1"/>
    <col min="4" max="4" width="17.85546875" customWidth="1"/>
    <col min="5" max="5" width="31" customWidth="1"/>
    <col min="6" max="6" width="21" customWidth="1"/>
  </cols>
  <sheetData>
    <row r="1" spans="1:9" ht="23.25" x14ac:dyDescent="0.35">
      <c r="A1" s="156" t="s">
        <v>120</v>
      </c>
      <c r="B1" s="157"/>
      <c r="C1" s="157"/>
      <c r="D1" s="157"/>
      <c r="E1" s="158"/>
      <c r="F1" s="44"/>
      <c r="G1" s="44"/>
      <c r="H1" s="44"/>
      <c r="I1" s="44"/>
    </row>
    <row r="2" spans="1:9" ht="18.75" x14ac:dyDescent="0.3">
      <c r="A2" s="25" t="s">
        <v>146</v>
      </c>
      <c r="E2" s="45" t="s">
        <v>121</v>
      </c>
      <c r="F2" s="46"/>
      <c r="G2" s="46"/>
      <c r="H2" s="46"/>
      <c r="I2" s="46"/>
    </row>
    <row r="3" spans="1:9" ht="18.75" x14ac:dyDescent="0.3">
      <c r="A3" s="45" t="s">
        <v>122</v>
      </c>
      <c r="B3" s="47">
        <f>Application!C9</f>
        <v>0</v>
      </c>
      <c r="C3" s="48"/>
      <c r="D3" s="48"/>
      <c r="E3" s="48"/>
    </row>
    <row r="4" spans="1:9" ht="18.75" x14ac:dyDescent="0.3">
      <c r="A4" s="45" t="s">
        <v>153</v>
      </c>
      <c r="B4" s="49"/>
      <c r="C4" s="49"/>
      <c r="D4" s="45" t="s">
        <v>154</v>
      </c>
      <c r="E4" s="47"/>
    </row>
    <row r="5" spans="1:9" ht="18.75" x14ac:dyDescent="0.3">
      <c r="A5" s="45" t="s">
        <v>123</v>
      </c>
      <c r="B5" s="47" t="str">
        <f>'Office Use Only'!D2</f>
        <v xml:space="preserve">0 0  </v>
      </c>
      <c r="C5" s="49"/>
      <c r="D5" s="50" t="s">
        <v>124</v>
      </c>
      <c r="E5" s="47">
        <f>Application!C12</f>
        <v>0</v>
      </c>
    </row>
    <row r="7" spans="1:9" ht="17.25" x14ac:dyDescent="0.25">
      <c r="A7" s="51"/>
      <c r="B7" s="51" t="s">
        <v>125</v>
      </c>
      <c r="C7" s="51"/>
      <c r="D7" s="51" t="s">
        <v>126</v>
      </c>
      <c r="E7" s="51" t="s">
        <v>127</v>
      </c>
    </row>
    <row r="8" spans="1:9" ht="18.75" x14ac:dyDescent="0.3">
      <c r="A8" s="52" t="s">
        <v>145</v>
      </c>
      <c r="B8" s="53">
        <v>1</v>
      </c>
      <c r="C8" s="53"/>
      <c r="D8" s="54" t="str">
        <f>Application!C29</f>
        <v>Select                 your fee in this  dropdown box</v>
      </c>
      <c r="E8" s="55" t="str">
        <f>D8</f>
        <v>Select                 your fee in this  dropdown box</v>
      </c>
      <c r="G8" s="56"/>
    </row>
    <row r="9" spans="1:9" ht="15.75" x14ac:dyDescent="0.25">
      <c r="A9" s="57"/>
      <c r="B9" s="58"/>
      <c r="C9" s="58"/>
      <c r="D9" s="59"/>
      <c r="E9" s="60"/>
    </row>
    <row r="10" spans="1:9" ht="15.75" x14ac:dyDescent="0.25">
      <c r="A10" s="57"/>
      <c r="B10" s="58"/>
      <c r="C10" s="58"/>
      <c r="D10" s="59"/>
      <c r="E10" s="60"/>
    </row>
    <row r="11" spans="1:9" ht="15.75" x14ac:dyDescent="0.25">
      <c r="A11" s="57"/>
      <c r="B11" s="58"/>
      <c r="C11" s="58"/>
      <c r="D11" s="59"/>
      <c r="E11" s="60"/>
    </row>
    <row r="12" spans="1:9" ht="15.75" x14ac:dyDescent="0.25">
      <c r="A12" s="57"/>
      <c r="B12" s="58"/>
      <c r="C12" s="58"/>
      <c r="D12" s="59"/>
      <c r="E12" s="60"/>
    </row>
    <row r="13" spans="1:9" ht="15.75" x14ac:dyDescent="0.25">
      <c r="A13" s="57"/>
      <c r="B13" s="58"/>
      <c r="C13" s="58"/>
      <c r="D13" s="59"/>
      <c r="E13" s="60">
        <f>SUM(B13*C13*D13)</f>
        <v>0</v>
      </c>
    </row>
    <row r="14" spans="1:9" ht="15.75" x14ac:dyDescent="0.25">
      <c r="A14" s="57"/>
      <c r="B14" s="58"/>
      <c r="C14" s="58"/>
      <c r="D14" s="59"/>
      <c r="E14" s="60"/>
    </row>
    <row r="15" spans="1:9" ht="15.75" x14ac:dyDescent="0.25">
      <c r="A15" s="61" t="s">
        <v>128</v>
      </c>
      <c r="B15" s="62">
        <v>0</v>
      </c>
      <c r="C15" s="63"/>
      <c r="D15" s="64">
        <v>0</v>
      </c>
      <c r="E15" s="62">
        <v>0</v>
      </c>
    </row>
    <row r="16" spans="1:9" ht="15.75" x14ac:dyDescent="0.25">
      <c r="A16" s="61" t="s">
        <v>129</v>
      </c>
      <c r="B16" s="62">
        <f>SUM(B15*0.053)</f>
        <v>0</v>
      </c>
      <c r="C16" s="63"/>
      <c r="D16" s="65">
        <v>5.2999999999999999E-2</v>
      </c>
      <c r="E16" s="62">
        <f>SUM(E15*0.053)</f>
        <v>0</v>
      </c>
    </row>
    <row r="17" spans="1:5" ht="15.75" x14ac:dyDescent="0.25">
      <c r="A17" s="61" t="s">
        <v>130</v>
      </c>
      <c r="B17" s="62">
        <f>SUM(B15:B16)</f>
        <v>0</v>
      </c>
      <c r="C17" s="63"/>
      <c r="D17" s="62">
        <v>0</v>
      </c>
      <c r="E17" s="62">
        <f>SUM(E15:E16)</f>
        <v>0</v>
      </c>
    </row>
    <row r="18" spans="1:5" ht="15.75" x14ac:dyDescent="0.25">
      <c r="A18" s="66" t="s">
        <v>131</v>
      </c>
      <c r="B18" s="67"/>
      <c r="C18" s="68" t="s">
        <v>132</v>
      </c>
      <c r="D18" s="69"/>
      <c r="E18" s="70"/>
    </row>
    <row r="19" spans="1:5" ht="15.75" x14ac:dyDescent="0.25">
      <c r="A19" s="71"/>
      <c r="B19" s="67"/>
      <c r="C19" s="67"/>
      <c r="D19" s="69"/>
      <c r="E19" s="70"/>
    </row>
    <row r="20" spans="1:5" ht="15.75" x14ac:dyDescent="0.25">
      <c r="A20" s="71"/>
      <c r="B20" s="67"/>
      <c r="C20" s="67"/>
      <c r="D20" s="69"/>
      <c r="E20" s="70">
        <f>SUM(C20*D20)</f>
        <v>0</v>
      </c>
    </row>
    <row r="21" spans="1:5" ht="15.75" x14ac:dyDescent="0.25">
      <c r="A21" s="66" t="s">
        <v>133</v>
      </c>
      <c r="B21" s="67">
        <v>0</v>
      </c>
      <c r="C21" s="67"/>
      <c r="D21" s="69"/>
      <c r="E21" s="70"/>
    </row>
    <row r="22" spans="1:5" x14ac:dyDescent="0.25">
      <c r="A22" s="72"/>
      <c r="B22" s="72"/>
      <c r="C22" s="72"/>
      <c r="D22" s="72"/>
      <c r="E22" s="72"/>
    </row>
    <row r="23" spans="1:5" ht="15.75" x14ac:dyDescent="0.25">
      <c r="A23" s="66"/>
      <c r="B23" s="67"/>
      <c r="C23" s="67"/>
      <c r="D23" s="70"/>
      <c r="E23" s="70"/>
    </row>
    <row r="24" spans="1:5" ht="15.75" x14ac:dyDescent="0.25">
      <c r="A24" s="66" t="s">
        <v>134</v>
      </c>
      <c r="B24" s="67">
        <v>0</v>
      </c>
      <c r="C24" s="67"/>
      <c r="D24" s="70"/>
      <c r="E24" s="70"/>
    </row>
    <row r="25" spans="1:5" x14ac:dyDescent="0.25">
      <c r="A25" s="73"/>
      <c r="B25" s="74"/>
      <c r="C25" s="74"/>
      <c r="D25" s="74"/>
      <c r="E25" s="75"/>
    </row>
    <row r="26" spans="1:5" ht="15.75" x14ac:dyDescent="0.25">
      <c r="A26" s="76" t="s">
        <v>135</v>
      </c>
      <c r="B26" s="77"/>
      <c r="C26" s="77"/>
      <c r="D26" s="77"/>
      <c r="E26" s="78" t="str">
        <f>E8</f>
        <v>Select                 your fee in this  dropdown box</v>
      </c>
    </row>
    <row r="27" spans="1:5" ht="17.25" x14ac:dyDescent="0.3">
      <c r="A27" s="79" t="s">
        <v>136</v>
      </c>
      <c r="B27" s="80"/>
      <c r="C27" s="80"/>
      <c r="D27" s="80"/>
      <c r="E27" s="80"/>
    </row>
    <row r="28" spans="1:5" ht="15.75" x14ac:dyDescent="0.25">
      <c r="A28" s="81" t="s">
        <v>137</v>
      </c>
      <c r="B28" s="72"/>
      <c r="C28" s="72"/>
      <c r="D28" s="72"/>
      <c r="E28" s="82"/>
    </row>
    <row r="29" spans="1:5" x14ac:dyDescent="0.25">
      <c r="A29" s="23"/>
      <c r="B29" s="23"/>
      <c r="C29" s="23"/>
      <c r="D29" s="23"/>
      <c r="E29" s="23"/>
    </row>
    <row r="30" spans="1:5" ht="15.75" x14ac:dyDescent="0.25">
      <c r="A30" s="76" t="s">
        <v>138</v>
      </c>
      <c r="B30" s="83"/>
      <c r="C30" s="83"/>
      <c r="D30" s="83"/>
      <c r="E30" s="84" t="e">
        <f>E26-E28</f>
        <v>#VALUE!</v>
      </c>
    </row>
    <row r="32" spans="1:5" ht="18.75" x14ac:dyDescent="0.3">
      <c r="A32" s="45" t="s">
        <v>155</v>
      </c>
      <c r="B32" s="25"/>
      <c r="C32" s="25" t="s">
        <v>139</v>
      </c>
      <c r="D32" s="25"/>
    </row>
    <row r="33" spans="1:5" ht="18.75" x14ac:dyDescent="0.3">
      <c r="A33" s="45"/>
      <c r="B33" s="85"/>
      <c r="C33" s="85"/>
    </row>
    <row r="34" spans="1:5" ht="18.75" x14ac:dyDescent="0.3">
      <c r="A34" s="45" t="s">
        <v>140</v>
      </c>
      <c r="B34" s="199"/>
      <c r="C34" s="199"/>
      <c r="D34" s="199"/>
      <c r="E34" s="199" t="s">
        <v>141</v>
      </c>
    </row>
    <row r="35" spans="1:5" ht="18.75" x14ac:dyDescent="0.25">
      <c r="A35" s="86" t="s">
        <v>142</v>
      </c>
      <c r="B35" s="85"/>
      <c r="C35" s="85"/>
    </row>
    <row r="36" spans="1:5" x14ac:dyDescent="0.25">
      <c r="A36" s="87" t="s">
        <v>143</v>
      </c>
    </row>
    <row r="37" spans="1:5" x14ac:dyDescent="0.25">
      <c r="A37" s="150" t="s">
        <v>144</v>
      </c>
      <c r="B37" s="151"/>
      <c r="C37" s="151"/>
      <c r="D37" s="151"/>
      <c r="E37" s="152"/>
    </row>
    <row r="38" spans="1:5" x14ac:dyDescent="0.25">
      <c r="A38" s="153"/>
      <c r="B38" s="154"/>
      <c r="C38" s="154"/>
      <c r="D38" s="154"/>
      <c r="E38" s="155"/>
    </row>
    <row r="39" spans="1:5" ht="18.75" x14ac:dyDescent="0.4">
      <c r="A39" s="88"/>
      <c r="B39" s="89"/>
      <c r="C39" s="89"/>
    </row>
  </sheetData>
  <sheetProtection algorithmName="SHA-512" hashValue="BU4sg2Q+lbb/KNskjm23EOJtiWqDLtc00Qc/s+DX3ZjOgUrqixs5YEbHMp+FtqpnNMlQ1zQJxpAfbCQKmOBAzA==" saltValue="Uze2RGZIYaGu4RA4LSvRBg==" spinCount="100000" sheet="1" objects="1" scenarios="1"/>
  <mergeCells count="2">
    <mergeCell ref="A37:E38"/>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6"/>
  <sheetViews>
    <sheetView view="pageBreakPreview" zoomScale="90" zoomScaleNormal="100" zoomScaleSheetLayoutView="90" workbookViewId="0">
      <selection activeCell="H30" sqref="H30"/>
    </sheetView>
  </sheetViews>
  <sheetFormatPr defaultRowHeight="15" x14ac:dyDescent="0.25"/>
  <cols>
    <col min="1" max="1" width="19.7109375" customWidth="1"/>
    <col min="2" max="2" width="22" customWidth="1"/>
    <col min="3" max="3" width="17" customWidth="1"/>
    <col min="4" max="4" width="28.7109375" customWidth="1"/>
    <col min="5" max="5" width="20.140625" customWidth="1"/>
    <col min="6" max="6" width="16" customWidth="1"/>
    <col min="7" max="7" width="16.7109375" customWidth="1"/>
    <col min="8" max="8" width="43" customWidth="1"/>
    <col min="21" max="21" width="14.85546875" customWidth="1"/>
    <col min="24" max="24" width="13.85546875" customWidth="1"/>
    <col min="25" max="25" width="15.140625" customWidth="1"/>
  </cols>
  <sheetData>
    <row r="1" spans="1:25" x14ac:dyDescent="0.25">
      <c r="A1" t="s">
        <v>39</v>
      </c>
      <c r="B1" t="s">
        <v>40</v>
      </c>
      <c r="C1" t="s">
        <v>41</v>
      </c>
      <c r="D1" t="s">
        <v>42</v>
      </c>
      <c r="E1" t="s">
        <v>43</v>
      </c>
      <c r="F1" t="s">
        <v>44</v>
      </c>
      <c r="G1" t="s">
        <v>45</v>
      </c>
      <c r="H1" t="s">
        <v>46</v>
      </c>
      <c r="I1" t="s">
        <v>47</v>
      </c>
      <c r="J1" t="s">
        <v>48</v>
      </c>
      <c r="K1" t="s">
        <v>49</v>
      </c>
      <c r="L1" t="s">
        <v>50</v>
      </c>
      <c r="M1" t="s">
        <v>16</v>
      </c>
      <c r="N1" t="s">
        <v>17</v>
      </c>
      <c r="O1" t="s">
        <v>51</v>
      </c>
      <c r="P1" t="s">
        <v>52</v>
      </c>
      <c r="Q1" t="s">
        <v>53</v>
      </c>
      <c r="R1" t="s">
        <v>54</v>
      </c>
      <c r="S1" t="s">
        <v>55</v>
      </c>
      <c r="T1" t="s">
        <v>54</v>
      </c>
      <c r="U1" t="s">
        <v>56</v>
      </c>
      <c r="V1" t="s">
        <v>57</v>
      </c>
      <c r="W1" s="30" t="s">
        <v>87</v>
      </c>
      <c r="X1" t="s">
        <v>58</v>
      </c>
      <c r="Y1" t="s">
        <v>88</v>
      </c>
    </row>
    <row r="2" spans="1:25" x14ac:dyDescent="0.25">
      <c r="A2">
        <f>Application!C3</f>
        <v>0</v>
      </c>
      <c r="B2">
        <f>Application!C4</f>
        <v>0</v>
      </c>
      <c r="C2" t="str">
        <f>Application!C5</f>
        <v xml:space="preserve"> </v>
      </c>
      <c r="D2" t="str">
        <f>B2&amp;" "&amp;A2&amp;" "&amp;C2</f>
        <v xml:space="preserve">0 0  </v>
      </c>
      <c r="E2" t="str">
        <f>Application!C6</f>
        <v xml:space="preserve"> </v>
      </c>
      <c r="F2">
        <f>Application!C7</f>
        <v>0</v>
      </c>
      <c r="G2">
        <f>Application!C8</f>
        <v>0</v>
      </c>
      <c r="H2">
        <f>Application!C9</f>
        <v>0</v>
      </c>
      <c r="I2">
        <f>Application!C10</f>
        <v>0</v>
      </c>
      <c r="J2">
        <f>Application!C11</f>
        <v>0</v>
      </c>
      <c r="K2">
        <f>Application!C12</f>
        <v>0</v>
      </c>
      <c r="L2">
        <f>Application!C13</f>
        <v>0</v>
      </c>
      <c r="M2">
        <f>Application!C14</f>
        <v>0</v>
      </c>
      <c r="N2">
        <f>Application!C15</f>
        <v>0</v>
      </c>
      <c r="O2">
        <f>Application!C16</f>
        <v>0</v>
      </c>
      <c r="P2">
        <f>Application!C18</f>
        <v>0</v>
      </c>
      <c r="Q2">
        <f>Application!C19</f>
        <v>0</v>
      </c>
      <c r="R2">
        <f>Application!C20</f>
        <v>0</v>
      </c>
      <c r="S2">
        <f>Application!C21</f>
        <v>0</v>
      </c>
      <c r="T2">
        <f>Application!C22</f>
        <v>0</v>
      </c>
      <c r="U2">
        <f>Application!C23</f>
        <v>0</v>
      </c>
      <c r="V2">
        <f>Application!C24</f>
        <v>0</v>
      </c>
      <c r="W2" s="4" t="str">
        <f>Application!C29</f>
        <v>Select                 your fee in this  dropdown box</v>
      </c>
      <c r="X2" t="str">
        <f>Application!C36</f>
        <v>Select payment method</v>
      </c>
      <c r="Y2" t="str">
        <f>Application!C37</f>
        <v>select payment method</v>
      </c>
    </row>
    <row r="3" spans="1:25" x14ac:dyDescent="0.25">
      <c r="W3">
        <f>IF(W2=205,205,0)</f>
        <v>0</v>
      </c>
    </row>
    <row r="7" spans="1:25" x14ac:dyDescent="0.25">
      <c r="A7" s="43" t="s">
        <v>28</v>
      </c>
      <c r="C7" s="2" t="s">
        <v>29</v>
      </c>
      <c r="D7" s="2" t="s">
        <v>0</v>
      </c>
    </row>
    <row r="8" spans="1:25" x14ac:dyDescent="0.25">
      <c r="A8" t="s">
        <v>0</v>
      </c>
      <c r="C8" s="2" t="s">
        <v>29</v>
      </c>
      <c r="D8" s="2" t="s">
        <v>29</v>
      </c>
    </row>
    <row r="9" spans="1:25" x14ac:dyDescent="0.25">
      <c r="A9" t="s">
        <v>25</v>
      </c>
      <c r="C9" s="2">
        <v>16</v>
      </c>
      <c r="D9" s="2" t="s">
        <v>6</v>
      </c>
    </row>
    <row r="10" spans="1:25" x14ac:dyDescent="0.25">
      <c r="A10" s="1" t="s">
        <v>26</v>
      </c>
      <c r="C10" s="2">
        <v>17</v>
      </c>
      <c r="D10" s="2" t="s">
        <v>61</v>
      </c>
    </row>
    <row r="11" spans="1:25" x14ac:dyDescent="0.25">
      <c r="A11" t="s">
        <v>27</v>
      </c>
      <c r="C11" s="2">
        <v>18</v>
      </c>
      <c r="D11" s="2" t="s">
        <v>62</v>
      </c>
    </row>
    <row r="12" spans="1:25" x14ac:dyDescent="0.25">
      <c r="A12" t="s">
        <v>80</v>
      </c>
      <c r="C12" s="2">
        <v>19</v>
      </c>
      <c r="D12" s="2" t="s">
        <v>63</v>
      </c>
    </row>
    <row r="13" spans="1:25" x14ac:dyDescent="0.25">
      <c r="C13" s="2">
        <v>20</v>
      </c>
      <c r="D13" s="2"/>
    </row>
    <row r="14" spans="1:25" x14ac:dyDescent="0.25">
      <c r="A14" t="s">
        <v>0</v>
      </c>
    </row>
    <row r="15" spans="1:25" x14ac:dyDescent="0.25">
      <c r="A15" t="s">
        <v>28</v>
      </c>
    </row>
    <row r="16" spans="1:25" x14ac:dyDescent="0.25">
      <c r="A16" t="s">
        <v>3</v>
      </c>
      <c r="C16" t="s">
        <v>0</v>
      </c>
    </row>
    <row r="17" spans="1:8" x14ac:dyDescent="0.25">
      <c r="A17" t="s">
        <v>4</v>
      </c>
      <c r="C17" t="s">
        <v>32</v>
      </c>
    </row>
    <row r="18" spans="1:8" x14ac:dyDescent="0.25">
      <c r="A18" t="s">
        <v>114</v>
      </c>
      <c r="C18" t="s">
        <v>30</v>
      </c>
    </row>
    <row r="19" spans="1:8" x14ac:dyDescent="0.25">
      <c r="A19" t="s">
        <v>2</v>
      </c>
      <c r="C19" t="s">
        <v>31</v>
      </c>
    </row>
    <row r="20" spans="1:8" x14ac:dyDescent="0.25">
      <c r="A20" t="s">
        <v>1</v>
      </c>
    </row>
    <row r="21" spans="1:8" x14ac:dyDescent="0.25">
      <c r="A21" t="s">
        <v>5</v>
      </c>
      <c r="E21" t="s">
        <v>0</v>
      </c>
      <c r="F21" t="s">
        <v>119</v>
      </c>
    </row>
    <row r="22" spans="1:8" x14ac:dyDescent="0.25">
      <c r="A22" s="41" t="s">
        <v>116</v>
      </c>
      <c r="E22" t="s">
        <v>83</v>
      </c>
    </row>
    <row r="23" spans="1:8" x14ac:dyDescent="0.25">
      <c r="E23" s="42" t="s">
        <v>116</v>
      </c>
      <c r="G23" s="160"/>
      <c r="H23" s="160"/>
    </row>
    <row r="24" spans="1:8" x14ac:dyDescent="0.25">
      <c r="A24" t="s">
        <v>0</v>
      </c>
      <c r="E24" s="42" t="s">
        <v>116</v>
      </c>
      <c r="G24" s="159"/>
      <c r="H24" s="159"/>
    </row>
    <row r="25" spans="1:8" x14ac:dyDescent="0.25">
      <c r="A25" t="s">
        <v>28</v>
      </c>
      <c r="E25" s="4">
        <v>230</v>
      </c>
      <c r="F25" s="4"/>
      <c r="G25" s="159"/>
      <c r="H25" s="159"/>
    </row>
    <row r="26" spans="1:8" x14ac:dyDescent="0.25">
      <c r="A26" t="s">
        <v>3</v>
      </c>
      <c r="E26" s="4">
        <v>210</v>
      </c>
      <c r="G26" s="159"/>
      <c r="H26" s="159"/>
    </row>
    <row r="27" spans="1:8" x14ac:dyDescent="0.25">
      <c r="A27" t="s">
        <v>4</v>
      </c>
      <c r="E27" s="4">
        <v>205</v>
      </c>
      <c r="G27" s="159"/>
      <c r="H27" s="159"/>
    </row>
    <row r="28" spans="1:8" x14ac:dyDescent="0.25">
      <c r="A28" t="s">
        <v>114</v>
      </c>
      <c r="C28" s="4"/>
      <c r="E28" s="4">
        <v>185</v>
      </c>
      <c r="G28" s="159"/>
      <c r="H28" s="159"/>
    </row>
    <row r="29" spans="1:8" x14ac:dyDescent="0.25">
      <c r="A29" t="s">
        <v>2</v>
      </c>
    </row>
    <row r="30" spans="1:8" x14ac:dyDescent="0.25">
      <c r="A30" t="s">
        <v>1</v>
      </c>
    </row>
    <row r="31" spans="1:8" x14ac:dyDescent="0.25">
      <c r="A31" t="s">
        <v>5</v>
      </c>
      <c r="C31" t="s">
        <v>0</v>
      </c>
      <c r="F31" t="s">
        <v>0</v>
      </c>
    </row>
    <row r="32" spans="1:8" x14ac:dyDescent="0.25">
      <c r="A32" t="s">
        <v>116</v>
      </c>
      <c r="C32" t="s">
        <v>96</v>
      </c>
      <c r="F32" t="s">
        <v>97</v>
      </c>
    </row>
    <row r="33" spans="1:6" x14ac:dyDescent="0.25">
      <c r="A33" t="s">
        <v>6</v>
      </c>
      <c r="B33" s="32">
        <v>43912</v>
      </c>
      <c r="C33" t="s">
        <v>34</v>
      </c>
      <c r="F33" t="s">
        <v>35</v>
      </c>
    </row>
    <row r="34" spans="1:6" x14ac:dyDescent="0.25">
      <c r="A34" t="s">
        <v>6</v>
      </c>
      <c r="B34" s="32" t="s">
        <v>118</v>
      </c>
    </row>
    <row r="36" spans="1:6" x14ac:dyDescent="0.25">
      <c r="A36" t="s">
        <v>38</v>
      </c>
    </row>
  </sheetData>
  <sheetProtection algorithmName="SHA-512" hashValue="jVxdrL8cl/ATeuF5McTwvr86bf0NmJxu6tluDcCidIkmF1KxA/DpXn91bGqk5NDahF+Ce8t8rK5Akm3ejdloLQ==" saltValue="xf8JsZZE31MR9gXRfhuvFA==" spinCount="100000" sheet="1" selectLockedCells="1" selectUnlockedCells="1"/>
  <sortState xmlns:xlrd2="http://schemas.microsoft.com/office/spreadsheetml/2017/richdata2" ref="A14:A20">
    <sortCondition ref="A13"/>
  </sortState>
  <mergeCells count="6">
    <mergeCell ref="G28:H28"/>
    <mergeCell ref="G23:H23"/>
    <mergeCell ref="G24:H24"/>
    <mergeCell ref="G25:H25"/>
    <mergeCell ref="G26:H26"/>
    <mergeCell ref="G27:H27"/>
  </mergeCells>
  <phoneticPr fontId="20" type="noConversion"/>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zoomScaleNormal="100" workbookViewId="0">
      <selection activeCell="E35" sqref="E35"/>
    </sheetView>
  </sheetViews>
  <sheetFormatPr defaultRowHeight="15" x14ac:dyDescent="0.25"/>
  <cols>
    <col min="1" max="1" width="73" style="12" customWidth="1"/>
    <col min="2" max="2" width="18.7109375" style="12" customWidth="1"/>
    <col min="3" max="16384" width="9.140625" style="12"/>
  </cols>
  <sheetData>
    <row r="1" spans="1:3" ht="18.75" x14ac:dyDescent="0.3">
      <c r="A1" s="25" t="s">
        <v>71</v>
      </c>
    </row>
    <row r="2" spans="1:3" ht="18.75" x14ac:dyDescent="0.3">
      <c r="A2" s="25" t="s">
        <v>72</v>
      </c>
    </row>
    <row r="3" spans="1:3" ht="15.75" thickBot="1" x14ac:dyDescent="0.3"/>
    <row r="4" spans="1:3" ht="15" customHeight="1" x14ac:dyDescent="0.25">
      <c r="A4" s="162" t="s">
        <v>73</v>
      </c>
      <c r="B4" s="163"/>
      <c r="C4" s="15"/>
    </row>
    <row r="5" spans="1:3" ht="15.75" thickBot="1" x14ac:dyDescent="0.3">
      <c r="A5" s="164"/>
      <c r="B5" s="165"/>
      <c r="C5" s="15"/>
    </row>
    <row r="6" spans="1:3" ht="9" customHeight="1" thickBot="1" x14ac:dyDescent="0.3">
      <c r="A6" s="16"/>
      <c r="B6" s="16"/>
      <c r="C6" s="15"/>
    </row>
    <row r="7" spans="1:3" x14ac:dyDescent="0.25">
      <c r="A7" s="166" t="s">
        <v>74</v>
      </c>
      <c r="B7" s="167"/>
      <c r="C7" s="16"/>
    </row>
    <row r="8" spans="1:3" ht="15.75" thickBot="1" x14ac:dyDescent="0.3">
      <c r="A8" s="168"/>
      <c r="B8" s="169"/>
      <c r="C8" s="16"/>
    </row>
    <row r="9" spans="1:3" ht="7.5" customHeight="1" thickBot="1" x14ac:dyDescent="0.3">
      <c r="A9" s="16"/>
      <c r="B9" s="16"/>
      <c r="C9" s="16"/>
    </row>
    <row r="10" spans="1:3" ht="15.75" thickBot="1" x14ac:dyDescent="0.3">
      <c r="A10" s="170" t="s">
        <v>113</v>
      </c>
      <c r="B10" s="171"/>
      <c r="C10" s="16"/>
    </row>
    <row r="11" spans="1:3" ht="9" customHeight="1" thickBot="1" x14ac:dyDescent="0.3"/>
    <row r="12" spans="1:3" ht="28.5" customHeight="1" thickBot="1" x14ac:dyDescent="0.3">
      <c r="A12" s="173" t="s">
        <v>108</v>
      </c>
      <c r="B12" s="174"/>
    </row>
    <row r="13" spans="1:3" ht="9" customHeight="1" x14ac:dyDescent="0.25"/>
    <row r="14" spans="1:3" x14ac:dyDescent="0.25">
      <c r="A14" s="20" t="s">
        <v>7</v>
      </c>
      <c r="B14" s="172"/>
      <c r="C14" s="172"/>
    </row>
    <row r="15" spans="1:3" x14ac:dyDescent="0.25">
      <c r="A15" s="24" t="s">
        <v>8</v>
      </c>
      <c r="B15" s="161"/>
      <c r="C15" s="161"/>
    </row>
    <row r="16" spans="1:3" x14ac:dyDescent="0.25">
      <c r="A16" s="24" t="s">
        <v>13</v>
      </c>
      <c r="B16" s="161" t="s">
        <v>115</v>
      </c>
      <c r="C16" s="161"/>
    </row>
    <row r="17" spans="1:4" x14ac:dyDescent="0.25">
      <c r="A17" s="24" t="s">
        <v>14</v>
      </c>
      <c r="B17" s="161" t="s">
        <v>115</v>
      </c>
      <c r="C17" s="161"/>
    </row>
    <row r="18" spans="1:4" x14ac:dyDescent="0.25">
      <c r="A18" s="17" t="s">
        <v>75</v>
      </c>
      <c r="B18" s="35" t="s">
        <v>32</v>
      </c>
      <c r="C18" s="36"/>
      <c r="D18" s="12" t="s">
        <v>104</v>
      </c>
    </row>
    <row r="19" spans="1:4" x14ac:dyDescent="0.25">
      <c r="A19" s="18" t="s">
        <v>76</v>
      </c>
      <c r="B19" s="172"/>
      <c r="C19" s="172"/>
    </row>
    <row r="20" spans="1:4" x14ac:dyDescent="0.25">
      <c r="A20" s="17" t="s">
        <v>77</v>
      </c>
      <c r="B20" s="172"/>
      <c r="C20" s="172"/>
    </row>
    <row r="21" spans="1:4" ht="30.75" customHeight="1" x14ac:dyDescent="0.25">
      <c r="A21" s="17" t="s">
        <v>78</v>
      </c>
      <c r="B21" s="176"/>
      <c r="C21" s="177"/>
    </row>
    <row r="22" spans="1:4" x14ac:dyDescent="0.25">
      <c r="A22" s="175"/>
      <c r="B22" s="175"/>
    </row>
    <row r="23" spans="1:4" x14ac:dyDescent="0.25">
      <c r="A23" s="17" t="s">
        <v>109</v>
      </c>
      <c r="B23" s="35" t="s">
        <v>32</v>
      </c>
      <c r="C23" s="37"/>
      <c r="D23" s="12" t="s">
        <v>104</v>
      </c>
    </row>
    <row r="24" spans="1:4" x14ac:dyDescent="0.25">
      <c r="A24" s="17" t="s">
        <v>110</v>
      </c>
      <c r="B24" s="172"/>
      <c r="C24" s="172"/>
    </row>
    <row r="25" spans="1:4" x14ac:dyDescent="0.25">
      <c r="A25" s="17" t="s">
        <v>111</v>
      </c>
      <c r="B25" s="38" t="s">
        <v>32</v>
      </c>
      <c r="C25" s="37"/>
      <c r="D25" s="12" t="s">
        <v>104</v>
      </c>
    </row>
    <row r="26" spans="1:4" x14ac:dyDescent="0.25">
      <c r="A26" s="17" t="s">
        <v>112</v>
      </c>
      <c r="B26" s="35" t="s">
        <v>32</v>
      </c>
      <c r="C26" s="37"/>
      <c r="D26" s="12" t="s">
        <v>104</v>
      </c>
    </row>
    <row r="27" spans="1:4" x14ac:dyDescent="0.25">
      <c r="A27" s="17" t="s">
        <v>79</v>
      </c>
      <c r="B27" s="172"/>
      <c r="C27" s="172"/>
    </row>
    <row r="28" spans="1:4" x14ac:dyDescent="0.25">
      <c r="A28" s="19"/>
      <c r="B28" s="19"/>
    </row>
    <row r="29" spans="1:4" x14ac:dyDescent="0.25">
      <c r="A29" s="175"/>
      <c r="B29" s="175"/>
    </row>
  </sheetData>
  <sheetProtection algorithmName="SHA-512" hashValue="5/9Wj2w8e6jC4l4JyHtIeMmW32GmKKrrL2YU3w/UZftxsxSiBVong2NiY7jfN3EDQAUJQD+nmxRrnz7XGDGncQ==" saltValue="ZTb1QlLKU1UYt4PqjLWjyg==" spinCount="100000" sheet="1" objects="1" scenarios="1"/>
  <mergeCells count="15">
    <mergeCell ref="B19:C19"/>
    <mergeCell ref="A29:B29"/>
    <mergeCell ref="B21:C21"/>
    <mergeCell ref="B20:C20"/>
    <mergeCell ref="B24:C24"/>
    <mergeCell ref="B27:C27"/>
    <mergeCell ref="A22:B22"/>
    <mergeCell ref="B16:C16"/>
    <mergeCell ref="B17:C17"/>
    <mergeCell ref="A4:B5"/>
    <mergeCell ref="A7:B8"/>
    <mergeCell ref="A10:B10"/>
    <mergeCell ref="B14:C14"/>
    <mergeCell ref="B15:C15"/>
    <mergeCell ref="A12:B12"/>
  </mergeCells>
  <pageMargins left="0.7" right="0.7" top="0.75" bottom="0.75" header="0.3" footer="0.3"/>
  <pageSetup orientation="landscape"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'Office Use Only'!$C$17:$C$19</xm:f>
          </x14:formula1>
          <xm:sqref>B23 B25:B26 B18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Page</vt:lpstr>
      <vt:lpstr>Instructions</vt:lpstr>
      <vt:lpstr>Application</vt:lpstr>
      <vt:lpstr>Invoice</vt:lpstr>
      <vt:lpstr>Office Use Only</vt:lpstr>
      <vt:lpstr>Advanced Shotgun</vt:lpstr>
      <vt:lpstr>'Advanced Shotgun'!Print_Area</vt:lpstr>
      <vt:lpstr>Application!Print_Area</vt:lpstr>
      <vt:lpstr>Instructions!Print_Area</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LYNN'S 6420</dc:creator>
  <cp:lastModifiedBy>Lynn Wheeless</cp:lastModifiedBy>
  <cp:lastPrinted>2018-10-15T02:58:37Z</cp:lastPrinted>
  <dcterms:created xsi:type="dcterms:W3CDTF">2018-10-14T14:17:33Z</dcterms:created>
  <dcterms:modified xsi:type="dcterms:W3CDTF">2021-08-23T02:39:50Z</dcterms:modified>
</cp:coreProperties>
</file>