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Z:\Shared\ALL\Prince William County CoC\2023\New Project Materials\"/>
    </mc:Choice>
  </mc:AlternateContent>
  <xr:revisionPtr revIDLastSave="0" documentId="13_ncr:1_{C3A5CD2B-043E-4CCB-95EE-DD9C79C1E630}" xr6:coauthVersionLast="47" xr6:coauthVersionMax="47" xr10:uidLastSave="{00000000-0000-0000-0000-000000000000}"/>
  <workbookProtection lockStructure="1"/>
  <bookViews>
    <workbookView xWindow="29565" yWindow="645" windowWidth="21150" windowHeight="14610" tabRatio="983" xr2:uid="{B887C464-48F0-4957-9247-5B40DB928056}"/>
  </bookViews>
  <sheets>
    <sheet name="Instructions" sheetId="19" r:id="rId1"/>
    <sheet name="General Info-BLIs" sheetId="6" r:id="rId2"/>
    <sheet name="Capital Costs" sheetId="18" r:id="rId3"/>
    <sheet name="Leasing" sheetId="14" r:id="rId4"/>
    <sheet name="Rental Assistance" sheetId="15" r:id="rId5"/>
    <sheet name="Operating" sheetId="1" r:id="rId6"/>
    <sheet name="Supportive Services" sheetId="2" r:id="rId7"/>
    <sheet name="HMIS" sheetId="16" r:id="rId8"/>
    <sheet name="Admin &amp; Match" sheetId="3" r:id="rId9"/>
    <sheet name="Proposed Budget" sheetId="13" r:id="rId10"/>
    <sheet name="For Reference 2023 FMR" sheetId="5" r:id="rId11"/>
  </sheets>
  <definedNames>
    <definedName name="Lebanon_County" localSheetId="9">#REF!</definedName>
    <definedName name="Lebanon_County">#REF!</definedName>
    <definedName name="_xlnm.Print_Area" localSheetId="8">'Admin &amp; Match'!$A$1:$F$20</definedName>
    <definedName name="_xlnm.Print_Area" localSheetId="2">'Capital Costs'!$A$1:$F$16</definedName>
    <definedName name="_xlnm.Print_Area" localSheetId="10">'For Reference 2023 FMR'!$A$1:$J$10</definedName>
    <definedName name="_xlnm.Print_Area" localSheetId="1">'General Info-BLIs'!$A$1:$G$33</definedName>
    <definedName name="_xlnm.Print_Area" localSheetId="7">HMIS!$A$1:$G$17</definedName>
    <definedName name="_xlnm.Print_Area" localSheetId="0">Instructions!$A$1:$E$11</definedName>
    <definedName name="_xlnm.Print_Area" localSheetId="3">Leasing!$A$1:$L$39</definedName>
    <definedName name="_xlnm.Print_Area" localSheetId="5">Operating!$A$1:$G$17</definedName>
    <definedName name="_xlnm.Print_Area" localSheetId="9">'Proposed Budget'!$A$1:$F$37</definedName>
    <definedName name="_xlnm.Print_Area" localSheetId="4">'Rental Assistance'!$A$1:$L$24</definedName>
    <definedName name="_xlnm.Print_Area" localSheetId="6">'Supportive Services'!$A$1:$G$28</definedName>
    <definedName name="_xlnm.Print_Titles" localSheetId="2">'Capital Costs'!$7:$7</definedName>
    <definedName name="_xlnm.Print_Titles" localSheetId="7">HMIS!$6:$6</definedName>
    <definedName name="_xlnm.Print_Titles" localSheetId="6">'Supportive Services'!$6:$6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3" l="1"/>
  <c r="D19" i="13"/>
  <c r="D18" i="13"/>
  <c r="D8" i="13"/>
  <c r="D9" i="13"/>
  <c r="D10" i="13"/>
  <c r="D15" i="13"/>
  <c r="D16" i="13"/>
  <c r="D7" i="13"/>
  <c r="J32" i="14"/>
  <c r="D34" i="13"/>
  <c r="D27" i="13"/>
  <c r="D11" i="18" l="1"/>
  <c r="D26" i="13" s="1"/>
  <c r="D12" i="16"/>
  <c r="D32" i="13" s="1"/>
  <c r="F22" i="15"/>
  <c r="G22" i="15"/>
  <c r="H22" i="15"/>
  <c r="H21" i="15" s="1"/>
  <c r="I22" i="15"/>
  <c r="I21" i="15" s="1"/>
  <c r="E22" i="15"/>
  <c r="E21" i="15" s="1"/>
  <c r="D22" i="15"/>
  <c r="J22" i="15" s="1"/>
  <c r="F15" i="15"/>
  <c r="G15" i="15"/>
  <c r="H15" i="15"/>
  <c r="I15" i="15"/>
  <c r="E15" i="15"/>
  <c r="D15" i="15" s="1"/>
  <c r="F21" i="15"/>
  <c r="G21" i="15"/>
  <c r="J11" i="15"/>
  <c r="I10" i="15"/>
  <c r="H10" i="15"/>
  <c r="G10" i="15"/>
  <c r="F10" i="15"/>
  <c r="E10" i="15"/>
  <c r="D10" i="15"/>
  <c r="C33" i="14"/>
  <c r="C34" i="14"/>
  <c r="C25" i="14"/>
  <c r="J20" i="14"/>
  <c r="E34" i="14"/>
  <c r="E32" i="14" s="1"/>
  <c r="F34" i="14"/>
  <c r="G34" i="14"/>
  <c r="H34" i="14"/>
  <c r="I34" i="14"/>
  <c r="D34" i="14"/>
  <c r="F32" i="14"/>
  <c r="G32" i="14"/>
  <c r="H32" i="14"/>
  <c r="I32" i="14"/>
  <c r="D32" i="14"/>
  <c r="D33" i="14"/>
  <c r="C26" i="14"/>
  <c r="F25" i="14"/>
  <c r="G25" i="14"/>
  <c r="H25" i="14"/>
  <c r="I25" i="14"/>
  <c r="E25" i="14"/>
  <c r="D25" i="14" s="1"/>
  <c r="D19" i="14"/>
  <c r="D21" i="15" l="1"/>
  <c r="J21" i="15"/>
  <c r="D29" i="13" s="1"/>
  <c r="J10" i="15"/>
  <c r="J34" i="14"/>
  <c r="D28" i="13" s="1"/>
  <c r="F33" i="14"/>
  <c r="G33" i="14"/>
  <c r="H33" i="14"/>
  <c r="I33" i="14"/>
  <c r="E33" i="14"/>
  <c r="J33" i="14" l="1"/>
  <c r="I19" i="14"/>
  <c r="H19" i="14"/>
  <c r="G19" i="14"/>
  <c r="F19" i="14"/>
  <c r="E19" i="14"/>
  <c r="J19" i="14" l="1"/>
  <c r="D24" i="2" l="1"/>
  <c r="D31" i="13" s="1"/>
  <c r="D15" i="1" l="1"/>
  <c r="D30" i="13" s="1"/>
  <c r="D33" i="13" s="1"/>
  <c r="D35" i="13" l="1"/>
  <c r="D14" i="3" s="1"/>
  <c r="D15" i="3" s="1"/>
</calcChain>
</file>

<file path=xl/sharedStrings.xml><?xml version="1.0" encoding="utf-8"?>
<sst xmlns="http://schemas.openxmlformats.org/spreadsheetml/2006/main" count="269" uniqueCount="174">
  <si>
    <t>PROGRAM COMPONENT</t>
  </si>
  <si>
    <t>REQUESTED BUDGET</t>
  </si>
  <si>
    <t>DESCRIPTION OF USE</t>
  </si>
  <si>
    <t>Maintenance and repair</t>
  </si>
  <si>
    <t>Property taxes and insurance</t>
  </si>
  <si>
    <t>Reserves for replacement of major systems</t>
  </si>
  <si>
    <t>Building security</t>
  </si>
  <si>
    <t>Electric, gas and water</t>
  </si>
  <si>
    <t>Furniture</t>
  </si>
  <si>
    <t>Equipment</t>
  </si>
  <si>
    <t>$</t>
  </si>
  <si>
    <t>TOTAL</t>
  </si>
  <si>
    <t>1 Bedroom</t>
  </si>
  <si>
    <t>2 Bedrooms</t>
  </si>
  <si>
    <t>3 Bedrooms</t>
  </si>
  <si>
    <t>4 Bedrooms</t>
  </si>
  <si>
    <t>Annual Assessment of Service Needs</t>
  </si>
  <si>
    <t>Assistance with moving costs</t>
  </si>
  <si>
    <t>Case management</t>
  </si>
  <si>
    <t>Housing search and counseling services</t>
  </si>
  <si>
    <t>Outreach services</t>
  </si>
  <si>
    <t>Transportation</t>
  </si>
  <si>
    <t>Utility deposits</t>
  </si>
  <si>
    <t>**Child care</t>
  </si>
  <si>
    <t>**Education services</t>
  </si>
  <si>
    <t>**Employment assistance and job training</t>
  </si>
  <si>
    <t>**Food</t>
  </si>
  <si>
    <t>**Legal services</t>
  </si>
  <si>
    <t>**Life skills training</t>
  </si>
  <si>
    <t>**Mental health services</t>
  </si>
  <si>
    <t>**Outpatient health services</t>
  </si>
  <si>
    <t>**Substance abuse treatment services</t>
  </si>
  <si>
    <t>Operating Costs</t>
  </si>
  <si>
    <t>Locality Name</t>
  </si>
  <si>
    <t>One-Bedroom</t>
  </si>
  <si>
    <t>Two-Bedroom</t>
  </si>
  <si>
    <t>Three-Bedroom</t>
  </si>
  <si>
    <t>Four-Bedroom</t>
  </si>
  <si>
    <t>Eligible Costs</t>
  </si>
  <si>
    <t>Total Assistance Requested for Grant Term (Applicant)</t>
  </si>
  <si>
    <t>Rental Assistance</t>
  </si>
  <si>
    <t>Supportive Services</t>
  </si>
  <si>
    <t>Operating</t>
  </si>
  <si>
    <t>Admin (up to 10%)</t>
  </si>
  <si>
    <t>TOTAL RENTAL ASSISTANCE COSTS</t>
  </si>
  <si>
    <t>Enter the number of units into the spaces below. Totals will be calculated automatically.</t>
  </si>
  <si>
    <t>TOTAL NUMBER OF UNITS</t>
  </si>
  <si>
    <t>Organization Name:</t>
  </si>
  <si>
    <t>Contact Person:</t>
  </si>
  <si>
    <t>Contact Person Telephone:</t>
  </si>
  <si>
    <t>Contact Person Email:</t>
  </si>
  <si>
    <r>
      <t>Note:</t>
    </r>
    <r>
      <rPr>
        <sz val="12"/>
        <color theme="1"/>
        <rFont val="Calibri"/>
        <family val="2"/>
        <scheme val="minor"/>
      </rPr>
      <t xml:space="preserve">  Sources should be consistent with the Supportive Services listed in preliminary application.</t>
    </r>
  </si>
  <si>
    <t>TOTAL (will automatically calculate)</t>
  </si>
  <si>
    <t>NOTE: All information on this tab will automatically fill based on information provided on other tabs in this budget worksheet.</t>
  </si>
  <si>
    <t>Leased Units (FMR)</t>
  </si>
  <si>
    <t>Leased Structure</t>
  </si>
  <si>
    <t>Annual Leasing Cost</t>
  </si>
  <si>
    <t>Description of requested costs:</t>
  </si>
  <si>
    <t>Requested Leasing Single Structure Budget:</t>
  </si>
  <si>
    <t>Washington-Arlington-Alexandria, DC-VA-MD HUD Metro FMR Area</t>
  </si>
  <si>
    <t>FMRs OR PROPOSED HUD PAID RENTS (MONTHLY)</t>
  </si>
  <si>
    <t>SRO</t>
  </si>
  <si>
    <t>https://www.huduser.gov/portal/datasets/fmr/fmrs/FY2023_code/2023summary.odn?cbsasub=METRO47900M47900&amp;year=2023&amp;fmrtype=Final&amp;dallas_sa_override=TRUE</t>
  </si>
  <si>
    <t>Efficiency/ 
0 bedroom</t>
  </si>
  <si>
    <t>Prince William County is part of the Washington-Arlington-Alexandria, DC-VA-MD HUD Metro FMR Area</t>
  </si>
  <si>
    <t>FY23 FMRs for Washington-Arlington-Alexandria, DC-VA-MD HUD Metro FMR Area</t>
  </si>
  <si>
    <t xml:space="preserve">Please select whether you will use FMRs or HUD Paid Rents: </t>
  </si>
  <si>
    <t>TOTAL LEASING COSTS (FMR or HUD Paid Rent)</t>
  </si>
  <si>
    <t>Efficiency/ 
0-Bedroom</t>
  </si>
  <si>
    <t>Number of Units</t>
  </si>
  <si>
    <t>If not using FMR, please explain how you determined the rents to be used and/or provide any additional information needed to explain the structure of the Leasing Costs being proposed:</t>
  </si>
  <si>
    <t xml:space="preserve">Leasing dollars can be used to lease a single structure unit or to rent scattered site units, or both.
Please complete the appropriate budget based on the structure of the proposed project. </t>
  </si>
  <si>
    <t>Costs will be calculated automatically based on the information provided in the tables above.</t>
  </si>
  <si>
    <t xml:space="preserve"> If Leasing Units, input the information requested below.</t>
  </si>
  <si>
    <t xml:space="preserve"> If Leasing a Single Structure, input the information requested below.</t>
  </si>
  <si>
    <t xml:space="preserve">FMRs </t>
  </si>
  <si>
    <t>FMR: Auto-calculated using Washington-Arlington-Alexandria, DC-VA-MD HUD Metro Area FMRs</t>
  </si>
  <si>
    <t>Costs will be calculated automatically based on the number of units provided in the table above.</t>
  </si>
  <si>
    <t>Annual Rental Assistance Cost</t>
  </si>
  <si>
    <t xml:space="preserve">-- Projects can choose to use FMR or HUD PAID RENT. The HUD PAID RENT used can be equal to or below the FMR amount - it cannot exceed the FMR amount. Once HUD awards funds to the project, recipients must document compliance with the rent reasonableness requirement explained in section 578.51 of the CoC Program interim rule.
-- Prince William County is part of the Washington-Arlington-Alexandria, DC-VA-MD HUD Metro FMR Area. For your reference, Fair Market Rents used in the PWC CoC geographic area are provided in a chart at the end of this spreadsheet.  (Please note that the CoC Program does NOT use the Small Area FMRs used for the Housing Choice Voucher Program.)
-- It is expected that 2023 Fair Market Rent levels will be used for HUD’s FY2023 New Project Application. </t>
  </si>
  <si>
    <t>-- Excludes Match. 
-- Amounts in the chart below will automatically fill based on amounts provided on other tabs in this budget worksheet. If you need to make a change you must correct it on the corresponding tabs.</t>
  </si>
  <si>
    <t xml:space="preserve">Name of Proposed Project: </t>
  </si>
  <si>
    <t>CONTACT INFORMATION</t>
  </si>
  <si>
    <t>PROPOSED NEW PROJECT BUDGET</t>
  </si>
  <si>
    <t>Name of Proposed Project:</t>
  </si>
  <si>
    <t>INSTRUCTIONS</t>
  </si>
  <si>
    <t>If operations will be included in your budget, complete the below chart.</t>
  </si>
  <si>
    <t xml:space="preserve">--The Description of Use must provide a complete picture of how CoC Program funds will be used. You should include the quantity (i.e., numbers) &amp; descriptive information for each activity for which you are requesting funds (e.g., if requesting staffing enter position title–1 FTE @ $45,000 including fringe benefits of $X or 50 hours @ $25 per hour including fringe benefits of $X).  </t>
  </si>
  <si>
    <t>SUPPORTIVE SERVICES COSTS</t>
  </si>
  <si>
    <t>If supportive services will be included in your budget, complete the below chart.</t>
  </si>
  <si>
    <t xml:space="preserve">-- Supportive services below should match selections in new project preliminary application.
-- The Description of Use field must provide a complete picture of how CoC Program funds will be used in the project to assist program participants. Enter the quantity (i.e., numbers) and descriptive information for each activity for which you are requesting funds (e.g., if requesting staffing enter position title–1 FTE @ $45,000 including fringe benefits of $X or 50 hours @ $25 per hour including fringe benefits of $X). Additionally, include any direct provision costs (24 CFR 578.53(e)(17)) for each line item (e.g., monthly use of cell phone to contact program participants @ $X per month). </t>
  </si>
  <si>
    <t xml:space="preserve">**If supportive service dollars are requested for child care, education services, employment assistance and job training, food, legal services, life skills training, outpatient health services, or substance abuse treatment services, please indicate why these services cannot be leveraged.  If leveraged through a MOU, these services can count towards your required match commitment:  </t>
  </si>
  <si>
    <r>
      <t xml:space="preserve">Supportive Services Total </t>
    </r>
    <r>
      <rPr>
        <b/>
        <sz val="11"/>
        <color theme="1"/>
        <rFont val="Calibri"/>
        <family val="2"/>
        <scheme val="minor"/>
      </rPr>
      <t>(will automatically calculate)</t>
    </r>
  </si>
  <si>
    <t>ADMINISTRATIVE COSTS &amp; MATCH</t>
  </si>
  <si>
    <t>If you are proposing administrative costs in excess of 6%, please describe this necessity:</t>
  </si>
  <si>
    <t xml:space="preserve">Match can be in-kind or cash.  Please indicate your anticipated source(s) of match and whether the source is cash or in-kind: </t>
  </si>
  <si>
    <t>Sub-total Costs Requested 
(will automatically calculate)</t>
  </si>
  <si>
    <t>Total Assistance plus Admin Requested 
(will automatically calculate)</t>
  </si>
  <si>
    <r>
      <t xml:space="preserve">LEASING SINGLE STRUCTURE </t>
    </r>
    <r>
      <rPr>
        <sz val="16"/>
        <color theme="0"/>
        <rFont val="Calibri"/>
        <family val="2"/>
        <scheme val="minor"/>
      </rPr>
      <t>(e-snaps 6D)</t>
    </r>
  </si>
  <si>
    <r>
      <t xml:space="preserve">LEASING OF UNITS (USING FAIR MARKET RENTS) </t>
    </r>
    <r>
      <rPr>
        <sz val="16"/>
        <color theme="0"/>
        <rFont val="Calibri"/>
        <family val="2"/>
        <scheme val="minor"/>
      </rPr>
      <t>(e-snaps 6C or 6E)</t>
    </r>
  </si>
  <si>
    <r>
      <t xml:space="preserve">RENTAL ASSISTANCE (USING FAIR MARKET RENTS)  </t>
    </r>
    <r>
      <rPr>
        <sz val="16"/>
        <color theme="0"/>
        <rFont val="Calibri"/>
        <family val="2"/>
        <scheme val="minor"/>
      </rPr>
      <t>(e-snaps 6C or 6E)</t>
    </r>
  </si>
  <si>
    <r>
      <t xml:space="preserve">SUPPORTIVE SERVICES </t>
    </r>
    <r>
      <rPr>
        <sz val="16"/>
        <color theme="0"/>
        <rFont val="Calibri"/>
        <family val="2"/>
        <scheme val="minor"/>
      </rPr>
      <t>(e-snaps 6F)</t>
    </r>
  </si>
  <si>
    <r>
      <t>MATCH</t>
    </r>
    <r>
      <rPr>
        <sz val="18"/>
        <color theme="0"/>
        <rFont val="Calibri"/>
        <family val="2"/>
        <scheme val="minor"/>
      </rPr>
      <t xml:space="preserve"> </t>
    </r>
    <r>
      <rPr>
        <sz val="16"/>
        <color theme="0"/>
        <rFont val="Calibri"/>
        <family val="2"/>
        <scheme val="minor"/>
      </rPr>
      <t>(e-snaps 6I)</t>
    </r>
  </si>
  <si>
    <r>
      <t>ADMINISTRATIVE COSTS</t>
    </r>
    <r>
      <rPr>
        <sz val="16"/>
        <color theme="0"/>
        <rFont val="Calibri"/>
        <family val="2"/>
        <scheme val="minor"/>
      </rPr>
      <t xml:space="preserve"> (e-snaps 6J)</t>
    </r>
  </si>
  <si>
    <t>FOR REFERENCE: FY 2023 FAIR MARKET RENTS</t>
  </si>
  <si>
    <t>Washington-Arlington-Alexandria, DC-VA-MD HUD Metro FMR Area FMRs</t>
  </si>
  <si>
    <r>
      <t>SUMMARY BUDGET</t>
    </r>
    <r>
      <rPr>
        <sz val="20"/>
        <color rgb="FF000000"/>
        <rFont val="Calibri"/>
        <family val="2"/>
        <scheme val="minor"/>
      </rPr>
      <t xml:space="preserve"> </t>
    </r>
  </si>
  <si>
    <r>
      <t>HOUSING COSTS: RENTAL ASSISTANCE BUDGET</t>
    </r>
    <r>
      <rPr>
        <sz val="18"/>
        <color rgb="FF000000"/>
        <rFont val="Calibri"/>
        <family val="2"/>
        <scheme val="minor"/>
      </rPr>
      <t xml:space="preserve">  </t>
    </r>
  </si>
  <si>
    <t>HOUSING COSTS: LEASING BUDGET</t>
  </si>
  <si>
    <t>HMIS</t>
  </si>
  <si>
    <r>
      <t>OPERATING</t>
    </r>
    <r>
      <rPr>
        <b/>
        <sz val="14"/>
        <color theme="0"/>
        <rFont val="Calibri"/>
        <family val="2"/>
        <scheme val="minor"/>
      </rPr>
      <t xml:space="preserve"> </t>
    </r>
    <r>
      <rPr>
        <sz val="14"/>
        <color theme="0"/>
        <rFont val="Calibri"/>
        <family val="2"/>
        <scheme val="minor"/>
      </rPr>
      <t>(e-snaps 6G)</t>
    </r>
  </si>
  <si>
    <r>
      <t xml:space="preserve">HMIS </t>
    </r>
    <r>
      <rPr>
        <sz val="16"/>
        <color theme="0"/>
        <rFont val="Calibri"/>
        <family val="2"/>
        <scheme val="minor"/>
      </rPr>
      <t>(e-snaps 6H)</t>
    </r>
  </si>
  <si>
    <t>Software</t>
  </si>
  <si>
    <t>Services</t>
  </si>
  <si>
    <t>Personnel</t>
  </si>
  <si>
    <t>Space and Operations</t>
  </si>
  <si>
    <t>If HMIS-related costs will be included in your budget, complete the below chart.</t>
  </si>
  <si>
    <t>HMIS COSTS</t>
  </si>
  <si>
    <r>
      <t xml:space="preserve">HMIS Total </t>
    </r>
    <r>
      <rPr>
        <b/>
        <sz val="11"/>
        <color theme="1"/>
        <rFont val="Calibri"/>
        <family val="2"/>
        <scheme val="minor"/>
      </rPr>
      <t>(will automatically calculate)</t>
    </r>
  </si>
  <si>
    <r>
      <t xml:space="preserve">ACQUISITION/REHABILITATION/NEW CONSTRUCTION </t>
    </r>
    <r>
      <rPr>
        <sz val="16"/>
        <color theme="0"/>
        <rFont val="Calibri"/>
        <family val="2"/>
        <scheme val="minor"/>
      </rPr>
      <t>(e-snaps 6B)</t>
    </r>
  </si>
  <si>
    <t>AMOUNT REQUESTED</t>
  </si>
  <si>
    <t>Acquisition</t>
  </si>
  <si>
    <t>Rehabilitation</t>
  </si>
  <si>
    <t>New Construction</t>
  </si>
  <si>
    <r>
      <t xml:space="preserve">Acquisition/Rehabilitation/New Construction Total </t>
    </r>
    <r>
      <rPr>
        <b/>
        <sz val="11"/>
        <color theme="1"/>
        <rFont val="Calibri"/>
        <family val="2"/>
        <scheme val="minor"/>
      </rPr>
      <t>(will automatically calculate)</t>
    </r>
  </si>
  <si>
    <t xml:space="preserve">--Although not requested here, please note that if your project is selected to submit an application in e-snaps, you will need to enter specific location information for each site requesting capital costs. 
--For your e-snaps application, you will be asked to create a name for each site and enter the Street Address, City, State, and Zip Code. The address must be the actual site of the proposed development activities and not the administrative office of your organization or subrecipient. Projects serving victims of domestic violence must use a PO Box or other anonymous address to ensure the safety of program participants. 
--You must enter the amount of funds requested for acquisition, rehabilitation, and new construction costs for each site. </t>
  </si>
  <si>
    <t>Please describe how the requested (one-time) costs will be used and why they are needed for this project:</t>
  </si>
  <si>
    <t>Note: Projects seeking funds for Acquisition/Rehabilitation/New Construction must apply for 3- to 5-year grant terms. After the initial 3- to 5-year grant term, the funds Acquisition/Rehabilitation/New Construction will not be eligible for renewal by HUD.</t>
  </si>
  <si>
    <t>ACQUISITION/REHABILITATION/NEW CONSTRUCTION</t>
  </si>
  <si>
    <r>
      <t xml:space="preserve">FOR REFERENCE, Total Assistance Requested less Leasing:
</t>
    </r>
    <r>
      <rPr>
        <i/>
        <sz val="12"/>
        <color rgb="FFC00000"/>
        <rFont val="Calibri"/>
        <family val="2"/>
        <scheme val="minor"/>
      </rPr>
      <t>Auto-calculates as Budget is completed. Do not use until all relevant budget information in input into this workbook.</t>
    </r>
  </si>
  <si>
    <t>NEW PROJECT BUDGET FORM INSTRUCTIONS</t>
  </si>
  <si>
    <t xml:space="preserve">Leased Units (24 CFR 578.49) </t>
  </si>
  <si>
    <t>Leased Structures (24 CFR 578.49)</t>
  </si>
  <si>
    <t>Rental Assistance (24 CFR 578.51)</t>
  </si>
  <si>
    <t>Supportive Services (24 CFR 578.53)</t>
  </si>
  <si>
    <t>Operating (24 CFR 578.55)</t>
  </si>
  <si>
    <t>HMIS (24 CFR 578.57)</t>
  </si>
  <si>
    <t>Admin (24 CFR 578.59(a))</t>
  </si>
  <si>
    <t>Project Type:</t>
  </si>
  <si>
    <r>
      <t xml:space="preserve">Project Type </t>
    </r>
    <r>
      <rPr>
        <sz val="11"/>
        <color theme="1"/>
        <rFont val="Calibri"/>
        <family val="2"/>
        <scheme val="minor"/>
      </rPr>
      <t>(select from list)</t>
    </r>
    <r>
      <rPr>
        <b/>
        <sz val="13"/>
        <color theme="1"/>
        <rFont val="Calibri"/>
        <family val="2"/>
        <scheme val="minor"/>
      </rPr>
      <t>:</t>
    </r>
  </si>
  <si>
    <t>GENERAL INFORMATION</t>
  </si>
  <si>
    <t>GENERAL INFORMATION &amp; BLIs</t>
  </si>
  <si>
    <t>BUDGET LINE ITEMS (BLIs)</t>
  </si>
  <si>
    <t>*Acquisition/Rehabilitation/New Construction (24 CFR 578.43 – 47)</t>
  </si>
  <si>
    <t>Acquisition/Rehabilitation/New Construction</t>
  </si>
  <si>
    <r>
      <t xml:space="preserve">TOTAL OPERATING BUDGET </t>
    </r>
    <r>
      <rPr>
        <b/>
        <sz val="11"/>
        <rFont val="Calibri"/>
        <family val="2"/>
        <scheme val="minor"/>
      </rPr>
      <t>(will automatically calculate)</t>
    </r>
  </si>
  <si>
    <t>HOUSING COSTS: OPERATING BUDGET</t>
  </si>
  <si>
    <t>If your agency is not the HMIS Lead and is requesting funds to support HMIS-related expenses, please describe how these funds will be used and why they are needed:</t>
  </si>
  <si>
    <t>-- If your project is not a dedicated HMIS request as you are not the HMIS Lead, you can request HMIS costs to contribute data to the CoC’s designated HMIS as outlined in 24 CFR 578.57(a)(1)(i)-(x). This includes projects that will provide housing and services to victims of domestic violence to contribute data to a comparable database.
-- The Description of Use field must provide a complete picture of how CoC Program funds will be used in the project to assist program participants. Enter the quantity (i.e., numbers) and descriptive information for each activity for which you are requesting funds (e.g., if requesting staffing enter position title–1 FTE @ $45,000 including fringe benefits of $X or 50 hours @ $25 per hour including fringe benefits of $X).</t>
  </si>
  <si>
    <r>
      <t xml:space="preserve">Admin Requested Budget:
 </t>
    </r>
    <r>
      <rPr>
        <sz val="12"/>
        <color theme="0"/>
        <rFont val="Calibri"/>
        <family val="2"/>
        <scheme val="minor"/>
      </rPr>
      <t>(cannot exceed 10% of total grant)</t>
    </r>
  </si>
  <si>
    <r>
      <t xml:space="preserve">Match Amount:
</t>
    </r>
    <r>
      <rPr>
        <sz val="12"/>
        <color theme="0"/>
        <rFont val="Calibri"/>
        <family val="2"/>
        <scheme val="minor"/>
      </rPr>
      <t>(must be at least 25% of requested amount less Leasing)</t>
    </r>
  </si>
  <si>
    <r>
      <t xml:space="preserve">25% of Total Assistance Requested less Leasing:
</t>
    </r>
    <r>
      <rPr>
        <i/>
        <sz val="12"/>
        <color rgb="FFC00000"/>
        <rFont val="Calibri"/>
        <family val="2"/>
        <scheme val="minor"/>
      </rPr>
      <t>Auto-calculates. Once the budget is complete, the Match Amount input above should be no less than the amount calculated here.</t>
    </r>
  </si>
  <si>
    <t xml:space="preserve">--*If your agency is requesting project funds for Acquisition/Rehabilitation/New Construction activities, please STOP and reach out to the PWC DSS staff immediately for further assistance. </t>
  </si>
  <si>
    <t xml:space="preserve">General information regarding BLIs:
-- A project cannot have both Rental Assistance and Operating budget line items.
-- A RRH project or the RRH portion of a TH-RRH project CANNOT use Leasing for housing related costs but must use the Rental Assistance BLI.
-- A PSH, RRH, or TH-RRH project may request funds in the HMIS BLI, but note that the eligible costs are limited.  </t>
  </si>
  <si>
    <t>Contact Information</t>
  </si>
  <si>
    <t>Project Information</t>
  </si>
  <si>
    <t>PROJECT INFORMATION</t>
  </si>
  <si>
    <t>Housing leverage:</t>
  </si>
  <si>
    <t xml:space="preserve"> Health care leverage:</t>
  </si>
  <si>
    <t>**DO NOT complete the budget below 
without prior consultation with CoC staff.**</t>
  </si>
  <si>
    <r>
      <t xml:space="preserve">Will this project leverage non-CoC or -ESG housing resources? </t>
    </r>
    <r>
      <rPr>
        <sz val="11"/>
        <color theme="1"/>
        <rFont val="Calibri"/>
        <family val="2"/>
        <scheme val="minor"/>
      </rPr>
      <t>(select from list)</t>
    </r>
    <r>
      <rPr>
        <b/>
        <sz val="13"/>
        <color theme="1"/>
        <rFont val="Calibri"/>
        <family val="2"/>
        <scheme val="minor"/>
      </rPr>
      <t xml:space="preserve">: </t>
    </r>
  </si>
  <si>
    <r>
      <t xml:space="preserve">Will this project leverage health care resources? </t>
    </r>
    <r>
      <rPr>
        <sz val="11"/>
        <color theme="1"/>
        <rFont val="Calibri"/>
        <family val="2"/>
        <scheme val="minor"/>
      </rPr>
      <t>(select from list)</t>
    </r>
    <r>
      <rPr>
        <b/>
        <sz val="13"/>
        <color theme="1"/>
        <rFont val="Calibri"/>
        <family val="2"/>
        <scheme val="minor"/>
      </rPr>
      <t xml:space="preserve">: </t>
    </r>
  </si>
  <si>
    <t>Please use the dropdown options to indicate the Budget Line Items for which your agency is requesting funds:</t>
  </si>
  <si>
    <t xml:space="preserve">-- Annual rental assistance costs based on 2023 Fair Market Rents (FMR) will automatically calculate in the chart at the bottom of this page. 
-- New CoC Program project applications must request full FMR for initial funding and can choose less than FMRs upon renewal, if needed. 
-- Prince William County is part of the Washington-Arlington-Alexandria, DC-VA-MD HUD Metro FMR Area. For your reference, Fair Market Rents used in the PWC CoC geographic area are provided below and in a chart in this workbook.  (Please note that the CoC Program does NOT use the Small Area FMRs used for the Housing Choice Voucher Program.)
-- It is expected that 2023 Fair Market Rent levels will be used for HUD’s FY2023 New Project Application. </t>
  </si>
  <si>
    <t>If using Fair Market Rents, enter the information requested in the blue boxes below.</t>
  </si>
  <si>
    <r>
      <t xml:space="preserve">Is this project requesting funds through the DV Bonus? </t>
    </r>
    <r>
      <rPr>
        <sz val="11"/>
        <color theme="1"/>
        <rFont val="Calibri"/>
        <family val="2"/>
        <scheme val="minor"/>
      </rPr>
      <t>(select from list)</t>
    </r>
    <r>
      <rPr>
        <b/>
        <sz val="13"/>
        <color theme="1"/>
        <rFont val="Calibri"/>
        <family val="2"/>
        <scheme val="minor"/>
      </rPr>
      <t xml:space="preserve">: </t>
    </r>
  </si>
  <si>
    <t>https://www.hudexchange.info/homelessness-assistance/coc-esg-virtual-binders/coc-eligible-activities/coc-eligible-activities-overview/</t>
  </si>
  <si>
    <t xml:space="preserve">- Additional information on eligible activities is also available on the HUD Exchange CoC Binder: </t>
  </si>
  <si>
    <t xml:space="preserve">https://www.hudexchange.info/resource/2033/hearth-coc-program-interim-rule/ </t>
  </si>
  <si>
    <t>Please input information in the blue boxes in the worksheets applicable to your project.</t>
  </si>
  <si>
    <t>In this workbook, please complete the following worksheets that apply to your project: 
- General Information &amp; Budget Line Items (BLIs)
- Capital Costs
- Leasing 
- Rental Assistance 
- Operating 
- Supportive Services (if applicable)
- HMIS
- Admin &amp; Match</t>
  </si>
  <si>
    <r>
      <t xml:space="preserve">As you complete the worksheets that apply to your project, the total proposed budget will automatically calculate in the Proposed Budget worksheet. 
</t>
    </r>
    <r>
      <rPr>
        <b/>
        <u/>
        <sz val="12"/>
        <color theme="1"/>
        <rFont val="Calibri"/>
        <family val="2"/>
        <scheme val="minor"/>
      </rPr>
      <t xml:space="preserve">Once all applicable worksheets have been completed, please submit this budget as directed in the CoC's new project RFP/application materials. </t>
    </r>
  </si>
  <si>
    <r>
      <rPr>
        <b/>
        <sz val="12"/>
        <color theme="1"/>
        <rFont val="Calibri"/>
        <family val="2"/>
        <scheme val="minor"/>
      </rPr>
      <t xml:space="preserve">NOTES: </t>
    </r>
    <r>
      <rPr>
        <sz val="12"/>
        <color theme="1"/>
        <rFont val="Calibri"/>
        <family val="2"/>
        <scheme val="minor"/>
      </rPr>
      <t xml:space="preserve">
- PWC CoC staff may reach out to you if there are questions or issues with your proposed budget. Please be sure the contact person you have listed will be available.
- FY 2023 Fair Market Rent (FMR) data for the CoC has been provided for reference. 
- PSH projects cannot have both Rental Assistance and Operating BLIs. 
- RRH projects, including the RRH portion of a TH-RRH project, cannot use Leasing or Operating BLIs and must use the Rental Assistance BLI if requesting CoC funds for housing-related costs.
- DV Bonus projects are limited to RRH, TH-RRH, or SSO-CE project types.
- SSO-CE projects use only the Supportive Services BLI.
- HMIS projects use only the HMIS BLI.
- For a list and description of eligible costs, please refer to the Continuum of Care regulations at 24 CFR Part 578, Subpart D – Program Components &amp; Eligible Costs: </t>
    </r>
  </si>
  <si>
    <t xml:space="preserve">DV Bonus: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</si>
</sst>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64" x14ac:knownFonts="1">
    <font>
      <sz val="11"/>
      <color theme="1"/>
      <name val="Calibri"/>
      <family val="2"/>
      <scheme val="minor"/>
    </font>
    <font>
      <b/>
      <sz val="11"/>
      <color theme="1"/>
      <name val="Calibri"/>
      <family val="2"/>
      <scheme val="minor"/>
    </font>
    <font>
      <sz val="10"/>
      <color theme="1"/>
      <name val="Times New Roman"/>
      <family val="1"/>
    </font>
    <font>
      <sz val="12"/>
      <color theme="1"/>
      <name val="Arial"/>
      <family val="2"/>
    </font>
    <font>
      <b/>
      <sz val="12"/>
      <color rgb="FF000000"/>
      <name val="Calibri"/>
      <family val="2"/>
      <scheme val="minor"/>
    </font>
    <font>
      <u/>
      <sz val="11"/>
      <color theme="10"/>
      <name val="Calibri"/>
      <family val="2"/>
      <scheme val="minor"/>
    </font>
    <font>
      <b/>
      <sz val="11"/>
      <name val="Calibri"/>
      <family val="2"/>
      <scheme val="minor"/>
    </font>
    <font>
      <sz val="8"/>
      <name val="Calibri"/>
      <family val="2"/>
      <scheme val="minor"/>
    </font>
    <font>
      <b/>
      <sz val="12"/>
      <color theme="1"/>
      <name val="Calibri"/>
      <family val="2"/>
      <scheme val="minor"/>
    </font>
    <font>
      <sz val="11"/>
      <color theme="0"/>
      <name val="Calibri"/>
      <family val="2"/>
      <scheme val="minor"/>
    </font>
    <font>
      <sz val="11"/>
      <name val="Calibri"/>
      <family val="2"/>
      <scheme val="minor"/>
    </font>
    <font>
      <b/>
      <sz val="12"/>
      <color theme="0"/>
      <name val="Calibri"/>
      <family val="2"/>
      <scheme val="minor"/>
    </font>
    <font>
      <b/>
      <sz val="14"/>
      <color theme="1"/>
      <name val="Calibri"/>
      <family val="2"/>
      <scheme val="minor"/>
    </font>
    <font>
      <b/>
      <sz val="14"/>
      <color rgb="FF000000"/>
      <name val="Calibri"/>
      <family val="2"/>
      <scheme val="minor"/>
    </font>
    <font>
      <b/>
      <sz val="16"/>
      <color theme="1"/>
      <name val="Arial"/>
      <family val="2"/>
    </font>
    <font>
      <b/>
      <sz val="16"/>
      <color theme="1"/>
      <name val="Calibri"/>
      <family val="2"/>
      <scheme val="minor"/>
    </font>
    <font>
      <sz val="12"/>
      <color theme="1"/>
      <name val="Calibri"/>
      <family val="2"/>
      <scheme val="minor"/>
    </font>
    <font>
      <u/>
      <sz val="12"/>
      <color theme="1"/>
      <name val="Calibri"/>
      <family val="2"/>
      <scheme val="minor"/>
    </font>
    <font>
      <b/>
      <u/>
      <sz val="18"/>
      <color rgb="FF000000"/>
      <name val="Calibri"/>
      <family val="2"/>
      <scheme val="minor"/>
    </font>
    <font>
      <sz val="18"/>
      <color rgb="FF000000"/>
      <name val="Calibri"/>
      <family val="2"/>
      <scheme val="minor"/>
    </font>
    <font>
      <sz val="11"/>
      <color rgb="FF000000"/>
      <name val="Calibri"/>
      <family val="2"/>
      <scheme val="minor"/>
    </font>
    <font>
      <sz val="12"/>
      <color rgb="FF000000"/>
      <name val="Calibri"/>
      <family val="2"/>
      <scheme val="minor"/>
    </font>
    <font>
      <b/>
      <u/>
      <sz val="16"/>
      <color theme="1"/>
      <name val="Calibri"/>
      <family val="2"/>
      <scheme val="minor"/>
    </font>
    <font>
      <b/>
      <i/>
      <sz val="13"/>
      <color theme="1"/>
      <name val="Calibri"/>
      <family val="2"/>
      <scheme val="minor"/>
    </font>
    <font>
      <b/>
      <sz val="13"/>
      <color theme="1"/>
      <name val="Calibri"/>
      <family val="2"/>
      <scheme val="minor"/>
    </font>
    <font>
      <sz val="18"/>
      <color theme="0"/>
      <name val="Calibri"/>
      <family val="2"/>
      <scheme val="minor"/>
    </font>
    <font>
      <b/>
      <u/>
      <sz val="16"/>
      <color theme="0"/>
      <name val="Calibri"/>
      <family val="2"/>
      <scheme val="minor"/>
    </font>
    <font>
      <b/>
      <sz val="16"/>
      <color theme="0"/>
      <name val="Calibri"/>
      <family val="2"/>
      <scheme val="minor"/>
    </font>
    <font>
      <sz val="16"/>
      <color theme="0"/>
      <name val="Calibri"/>
      <family val="2"/>
      <scheme val="minor"/>
    </font>
    <font>
      <b/>
      <sz val="16"/>
      <color rgb="FF000000"/>
      <name val="Calibri"/>
      <family val="2"/>
      <scheme val="minor"/>
    </font>
    <font>
      <b/>
      <sz val="12"/>
      <name val="Calibri"/>
      <family val="2"/>
      <scheme val="minor"/>
    </font>
    <font>
      <b/>
      <sz val="11"/>
      <color theme="0"/>
      <name val="Calibri"/>
      <family val="2"/>
      <scheme val="minor"/>
    </font>
    <font>
      <sz val="11"/>
      <name val="Calibri"/>
      <family val="2"/>
    </font>
    <font>
      <b/>
      <sz val="11"/>
      <color theme="0"/>
      <name val="Calibri"/>
      <family val="2"/>
    </font>
    <font>
      <i/>
      <sz val="12"/>
      <color rgb="FF000000"/>
      <name val="Calibri"/>
      <family val="2"/>
    </font>
    <font>
      <b/>
      <i/>
      <sz val="14"/>
      <color rgb="FF000000"/>
      <name val="Calibri"/>
      <family val="2"/>
      <scheme val="minor"/>
    </font>
    <font>
      <i/>
      <sz val="13"/>
      <color rgb="FF000000"/>
      <name val="Calibri"/>
      <family val="2"/>
      <scheme val="minor"/>
    </font>
    <font>
      <b/>
      <u/>
      <sz val="18"/>
      <color theme="0"/>
      <name val="Calibri"/>
      <family val="2"/>
      <scheme val="minor"/>
    </font>
    <font>
      <sz val="12"/>
      <name val="Calibri"/>
      <family val="2"/>
      <scheme val="minor"/>
    </font>
    <font>
      <b/>
      <sz val="13"/>
      <color theme="0"/>
      <name val="Calibri"/>
      <family val="2"/>
      <scheme val="minor"/>
    </font>
    <font>
      <sz val="13"/>
      <color theme="1"/>
      <name val="Calibri"/>
      <family val="2"/>
      <scheme val="minor"/>
    </font>
    <font>
      <sz val="10"/>
      <color theme="1"/>
      <name val="Calibri"/>
      <family val="2"/>
      <scheme val="minor"/>
    </font>
    <font>
      <sz val="16"/>
      <color theme="1"/>
      <name val="Calibri"/>
      <family val="2"/>
      <scheme val="minor"/>
    </font>
    <font>
      <b/>
      <u/>
      <sz val="20"/>
      <color rgb="FF000000"/>
      <name val="Calibri"/>
      <family val="2"/>
      <scheme val="minor"/>
    </font>
    <font>
      <sz val="20"/>
      <color rgb="FF000000"/>
      <name val="Calibri"/>
      <family val="2"/>
      <scheme val="minor"/>
    </font>
    <font>
      <sz val="14"/>
      <color theme="1"/>
      <name val="Calibri"/>
      <family val="2"/>
      <scheme val="minor"/>
    </font>
    <font>
      <i/>
      <sz val="12"/>
      <color theme="1"/>
      <name val="Calibri"/>
      <family val="2"/>
      <scheme val="minor"/>
    </font>
    <font>
      <b/>
      <u/>
      <sz val="12"/>
      <color theme="1"/>
      <name val="Calibri"/>
      <family val="2"/>
      <scheme val="minor"/>
    </font>
    <font>
      <b/>
      <sz val="14"/>
      <color theme="0"/>
      <name val="Calibri"/>
      <family val="2"/>
      <scheme val="minor"/>
    </font>
    <font>
      <sz val="14"/>
      <color theme="0"/>
      <name val="Calibri"/>
      <family val="2"/>
      <scheme val="minor"/>
    </font>
    <font>
      <b/>
      <sz val="11.5"/>
      <name val="Calibri"/>
      <family val="2"/>
      <scheme val="minor"/>
    </font>
    <font>
      <b/>
      <sz val="10"/>
      <color theme="0"/>
      <name val="Calibri"/>
      <family val="2"/>
      <scheme val="minor"/>
    </font>
    <font>
      <sz val="10"/>
      <color rgb="FF000000"/>
      <name val="Calibri"/>
      <family val="2"/>
      <scheme val="minor"/>
    </font>
    <font>
      <b/>
      <i/>
      <sz val="14"/>
      <name val="Calibri"/>
      <family val="2"/>
      <scheme val="minor"/>
    </font>
    <font>
      <b/>
      <sz val="14"/>
      <name val="Calibri"/>
      <family val="2"/>
      <scheme val="minor"/>
    </font>
    <font>
      <sz val="14"/>
      <name val="Calibri"/>
      <family val="2"/>
      <scheme val="minor"/>
    </font>
    <font>
      <sz val="12"/>
      <color theme="0"/>
      <name val="Calibri"/>
      <family val="2"/>
      <scheme val="minor"/>
    </font>
    <font>
      <b/>
      <sz val="16"/>
      <color theme="0"/>
      <name val="Calibri"/>
      <family val="2"/>
    </font>
    <font>
      <b/>
      <u/>
      <sz val="18"/>
      <color rgb="FF000000"/>
      <name val="Calibri"/>
      <family val="2"/>
    </font>
    <font>
      <i/>
      <sz val="12"/>
      <color rgb="FFC00000"/>
      <name val="Calibri"/>
      <family val="2"/>
      <scheme val="minor"/>
    </font>
    <font>
      <b/>
      <i/>
      <sz val="12"/>
      <color rgb="FFC00000"/>
      <name val="Calibri"/>
      <family val="2"/>
      <scheme val="minor"/>
    </font>
    <font>
      <b/>
      <sz val="13"/>
      <color rgb="FFC00000"/>
      <name val="Calibri"/>
      <family val="2"/>
      <scheme val="minor"/>
    </font>
    <font>
      <b/>
      <i/>
      <sz val="16"/>
      <color rgb="FFC00000"/>
      <name val="Calibri"/>
      <family val="2"/>
      <scheme val="minor"/>
    </font>
    <font>
      <b/>
      <i/>
      <sz val="14"/>
      <color theme="1"/>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1" tint="0.249977111117893"/>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2" tint="-0.749992370372631"/>
        <bgColor indexed="64"/>
      </patternFill>
    </fill>
    <fill>
      <patternFill patternType="solid">
        <fgColor theme="2"/>
        <bgColor indexed="64"/>
      </patternFill>
    </fill>
    <fill>
      <patternFill patternType="solid">
        <fgColor theme="1" tint="0.499984740745262"/>
        <bgColor indexed="64"/>
      </patternFill>
    </fill>
    <fill>
      <patternFill patternType="solid">
        <fgColor rgb="FFFFFF00"/>
        <bgColor indexed="64"/>
      </patternFill>
    </fill>
    <fill>
      <patternFill patternType="solid">
        <fgColor theme="1" tint="0.34998626667073579"/>
        <bgColor indexed="64"/>
      </patternFill>
    </fill>
  </fills>
  <borders count="24">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auto="1"/>
      </top>
      <bottom style="medium">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223">
    <xf numFmtId="0" fontId="0" fillId="0" borderId="0" xfId="0"/>
    <xf numFmtId="0" fontId="1" fillId="0" borderId="0" xfId="0" applyFont="1"/>
    <xf numFmtId="0" fontId="12" fillId="0" borderId="0" xfId="0" applyFont="1" applyAlignment="1">
      <alignment horizontal="center" wrapText="1"/>
    </xf>
    <xf numFmtId="0" fontId="4" fillId="0" borderId="0" xfId="0" applyFont="1" applyAlignment="1">
      <alignment vertical="center"/>
    </xf>
    <xf numFmtId="0" fontId="1" fillId="0" borderId="4" xfId="0" applyFont="1" applyBorder="1"/>
    <xf numFmtId="1" fontId="1" fillId="3" borderId="4" xfId="0" applyNumberFormat="1" applyFont="1" applyFill="1" applyBorder="1" applyAlignment="1">
      <alignment horizontal="center"/>
    </xf>
    <xf numFmtId="0" fontId="1" fillId="5" borderId="4" xfId="0" applyFont="1" applyFill="1" applyBorder="1"/>
    <xf numFmtId="0" fontId="0" fillId="0" borderId="0" xfId="0" applyAlignment="1">
      <alignment wrapText="1"/>
    </xf>
    <xf numFmtId="0" fontId="12" fillId="0" borderId="0" xfId="0" applyFont="1" applyAlignment="1">
      <alignment wrapText="1"/>
    </xf>
    <xf numFmtId="0" fontId="3" fillId="0" borderId="0" xfId="0" applyFont="1" applyAlignment="1">
      <alignment vertical="center"/>
    </xf>
    <xf numFmtId="0" fontId="18" fillId="0" borderId="0" xfId="0" applyFont="1" applyAlignment="1">
      <alignment horizontal="center" vertical="center"/>
    </xf>
    <xf numFmtId="0" fontId="0" fillId="7" borderId="0" xfId="0" applyFill="1"/>
    <xf numFmtId="0" fontId="1" fillId="7" borderId="0" xfId="0" applyFont="1" applyFill="1"/>
    <xf numFmtId="0" fontId="0" fillId="7" borderId="0" xfId="0" applyFill="1" applyAlignment="1">
      <alignment wrapText="1"/>
    </xf>
    <xf numFmtId="0" fontId="0" fillId="0" borderId="4" xfId="0" applyBorder="1" applyAlignment="1">
      <alignment wrapText="1"/>
    </xf>
    <xf numFmtId="0" fontId="0" fillId="0" borderId="4" xfId="0" applyBorder="1" applyAlignment="1">
      <alignment horizontal="left" vertical="center" wrapText="1"/>
    </xf>
    <xf numFmtId="165" fontId="10" fillId="3" borderId="4" xfId="0" applyNumberFormat="1" applyFont="1" applyFill="1" applyBorder="1" applyAlignment="1">
      <alignment horizontal="center" vertical="center"/>
    </xf>
    <xf numFmtId="0" fontId="1" fillId="8" borderId="4" xfId="0" applyFont="1" applyFill="1" applyBorder="1" applyAlignment="1">
      <alignment horizontal="left"/>
    </xf>
    <xf numFmtId="0" fontId="1" fillId="8" borderId="4" xfId="0" applyFont="1" applyFill="1" applyBorder="1" applyAlignment="1">
      <alignment horizontal="center"/>
    </xf>
    <xf numFmtId="0" fontId="1" fillId="8" borderId="4" xfId="0" applyFont="1" applyFill="1" applyBorder="1" applyAlignment="1">
      <alignment horizontal="center" wrapText="1"/>
    </xf>
    <xf numFmtId="0" fontId="6" fillId="8" borderId="4" xfId="0" applyFont="1" applyFill="1" applyBorder="1" applyAlignment="1">
      <alignment horizontal="center" wrapText="1"/>
    </xf>
    <xf numFmtId="164" fontId="10" fillId="3" borderId="4" xfId="0" applyNumberFormat="1" applyFont="1" applyFill="1" applyBorder="1" applyAlignment="1">
      <alignment horizontal="center" vertical="center"/>
    </xf>
    <xf numFmtId="164" fontId="1" fillId="3" borderId="4" xfId="0" applyNumberFormat="1" applyFont="1" applyFill="1" applyBorder="1" applyAlignment="1">
      <alignment horizontal="center" vertical="center"/>
    </xf>
    <xf numFmtId="164" fontId="6" fillId="3" borderId="4" xfId="0" applyNumberFormat="1" applyFont="1" applyFill="1" applyBorder="1" applyAlignment="1">
      <alignment horizontal="center" vertical="center"/>
    </xf>
    <xf numFmtId="164" fontId="6" fillId="5" borderId="4" xfId="0" applyNumberFormat="1" applyFont="1" applyFill="1" applyBorder="1" applyAlignment="1">
      <alignment horizontal="center" vertical="center"/>
    </xf>
    <xf numFmtId="164" fontId="0" fillId="0" borderId="0" xfId="0" applyNumberFormat="1"/>
    <xf numFmtId="0" fontId="0" fillId="0" borderId="9" xfId="0" applyBorder="1"/>
    <xf numFmtId="0" fontId="8" fillId="0" borderId="0" xfId="0" applyFont="1" applyAlignment="1">
      <alignment vertical="center"/>
    </xf>
    <xf numFmtId="0" fontId="8" fillId="0" borderId="14" xfId="0" applyFont="1" applyBorder="1" applyAlignment="1">
      <alignment vertical="center"/>
    </xf>
    <xf numFmtId="0" fontId="0" fillId="0" borderId="14" xfId="0" applyBorder="1"/>
    <xf numFmtId="0" fontId="0" fillId="0" borderId="2" xfId="0" applyBorder="1"/>
    <xf numFmtId="0" fontId="29" fillId="0" borderId="0" xfId="0" applyFont="1" applyAlignment="1">
      <alignment vertical="center"/>
    </xf>
    <xf numFmtId="0" fontId="0" fillId="0" borderId="16" xfId="0" applyBorder="1"/>
    <xf numFmtId="0" fontId="0" fillId="0" borderId="20" xfId="0" applyBorder="1"/>
    <xf numFmtId="0" fontId="11" fillId="7" borderId="12" xfId="0" applyFont="1" applyFill="1" applyBorder="1" applyAlignment="1">
      <alignment horizontal="left"/>
    </xf>
    <xf numFmtId="0" fontId="9" fillId="7" borderId="12" xfId="0" applyFont="1" applyFill="1" applyBorder="1"/>
    <xf numFmtId="0" fontId="9" fillId="7" borderId="8" xfId="0" applyFont="1" applyFill="1" applyBorder="1"/>
    <xf numFmtId="0" fontId="26" fillId="0" borderId="0" xfId="0" applyFont="1" applyAlignment="1">
      <alignment vertical="center"/>
    </xf>
    <xf numFmtId="0" fontId="26" fillId="0" borderId="9" xfId="0" applyFont="1" applyBorder="1" applyAlignment="1">
      <alignment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1" fontId="0" fillId="9" borderId="4" xfId="0" applyNumberFormat="1" applyFill="1" applyBorder="1" applyAlignment="1" applyProtection="1">
      <alignment horizontal="center"/>
      <protection locked="0"/>
    </xf>
    <xf numFmtId="0" fontId="35" fillId="0" borderId="0" xfId="0" applyFont="1" applyAlignment="1">
      <alignment vertical="center"/>
    </xf>
    <xf numFmtId="0" fontId="1" fillId="0" borderId="16" xfId="0" applyFont="1" applyBorder="1"/>
    <xf numFmtId="0" fontId="26" fillId="0" borderId="0" xfId="0" applyFont="1" applyAlignment="1">
      <alignment horizontal="left" vertical="center"/>
    </xf>
    <xf numFmtId="0" fontId="11" fillId="7" borderId="7" xfId="0" applyFont="1" applyFill="1" applyBorder="1" applyAlignment="1">
      <alignment horizontal="left"/>
    </xf>
    <xf numFmtId="0" fontId="21" fillId="0" borderId="0" xfId="0" applyFont="1" applyAlignment="1">
      <alignment horizontal="left" vertical="top" wrapText="1"/>
    </xf>
    <xf numFmtId="0" fontId="11" fillId="7" borderId="21" xfId="0" applyFont="1" applyFill="1" applyBorder="1" applyAlignment="1">
      <alignment horizontal="left"/>
    </xf>
    <xf numFmtId="0" fontId="18" fillId="0" borderId="0" xfId="0" applyFont="1" applyAlignment="1">
      <alignment vertical="center"/>
    </xf>
    <xf numFmtId="0" fontId="15" fillId="0" borderId="0" xfId="0" applyFont="1" applyAlignment="1">
      <alignment wrapText="1"/>
    </xf>
    <xf numFmtId="0" fontId="37" fillId="0" borderId="9" xfId="0" applyFont="1" applyBorder="1" applyAlignment="1">
      <alignment horizontal="center" vertical="top" wrapText="1"/>
    </xf>
    <xf numFmtId="0" fontId="37" fillId="0" borderId="0" xfId="0" applyFont="1" applyAlignment="1">
      <alignment horizontal="center" vertical="top" wrapText="1"/>
    </xf>
    <xf numFmtId="0" fontId="12" fillId="0" borderId="14" xfId="0" applyFont="1" applyBorder="1" applyAlignment="1">
      <alignment horizontal="right" wrapText="1" indent="1"/>
    </xf>
    <xf numFmtId="0" fontId="16" fillId="0" borderId="14" xfId="0" applyFont="1" applyBorder="1" applyAlignment="1">
      <alignment horizontal="left" wrapText="1"/>
    </xf>
    <xf numFmtId="0" fontId="39" fillId="7" borderId="4" xfId="0" applyFont="1" applyFill="1" applyBorder="1" applyAlignment="1">
      <alignment horizontal="center" vertical="center" wrapText="1"/>
    </xf>
    <xf numFmtId="164" fontId="38" fillId="5" borderId="4" xfId="0" applyNumberFormat="1" applyFont="1" applyFill="1" applyBorder="1" applyAlignment="1">
      <alignment horizontal="center" vertical="center" wrapText="1"/>
    </xf>
    <xf numFmtId="164" fontId="38" fillId="6" borderId="4" xfId="0" applyNumberFormat="1" applyFont="1" applyFill="1" applyBorder="1" applyAlignment="1">
      <alignment horizontal="center" vertical="center" wrapText="1"/>
    </xf>
    <xf numFmtId="0" fontId="14" fillId="0" borderId="0" xfId="0" applyFont="1"/>
    <xf numFmtId="0" fontId="40" fillId="0" borderId="0" xfId="0" applyFont="1"/>
    <xf numFmtId="0" fontId="40" fillId="0" borderId="16" xfId="0" applyFont="1" applyBorder="1"/>
    <xf numFmtId="0" fontId="24" fillId="0" borderId="0" xfId="0" applyFont="1" applyAlignment="1">
      <alignment horizontal="right" wrapText="1" indent="1"/>
    </xf>
    <xf numFmtId="0" fontId="40" fillId="0" borderId="9" xfId="0" applyFont="1" applyBorder="1"/>
    <xf numFmtId="0" fontId="24" fillId="0" borderId="0" xfId="0" applyFont="1" applyAlignment="1">
      <alignment wrapText="1"/>
    </xf>
    <xf numFmtId="0" fontId="24" fillId="0" borderId="0" xfId="0" applyFont="1" applyAlignment="1">
      <alignment horizontal="center" wrapText="1"/>
    </xf>
    <xf numFmtId="0" fontId="42" fillId="0" borderId="0" xfId="0" applyFont="1"/>
    <xf numFmtId="0" fontId="42" fillId="7" borderId="0" xfId="0" applyFont="1" applyFill="1"/>
    <xf numFmtId="0" fontId="40" fillId="7" borderId="0" xfId="0" applyFont="1" applyFill="1"/>
    <xf numFmtId="0" fontId="22" fillId="0" borderId="0" xfId="0" applyFont="1" applyAlignment="1">
      <alignment horizontal="center"/>
    </xf>
    <xf numFmtId="0" fontId="15" fillId="0" borderId="9" xfId="0" applyFont="1" applyBorder="1" applyAlignment="1">
      <alignment horizontal="left" vertical="top" wrapText="1"/>
    </xf>
    <xf numFmtId="49" fontId="12" fillId="0" borderId="9" xfId="0" applyNumberFormat="1" applyFont="1" applyBorder="1" applyAlignment="1">
      <alignment horizontal="center" wrapText="1"/>
    </xf>
    <xf numFmtId="0" fontId="24" fillId="0" borderId="16" xfId="0" applyFont="1" applyBorder="1" applyAlignment="1">
      <alignment horizontal="right" vertical="center" wrapText="1" indent="1"/>
    </xf>
    <xf numFmtId="0" fontId="11" fillId="7" borderId="23" xfId="0" applyFont="1" applyFill="1" applyBorder="1" applyAlignment="1">
      <alignment horizontal="left"/>
    </xf>
    <xf numFmtId="0" fontId="21" fillId="0" borderId="9" xfId="0" quotePrefix="1" applyFont="1" applyBorder="1" applyAlignment="1">
      <alignment horizontal="left" vertical="top" wrapText="1"/>
    </xf>
    <xf numFmtId="0" fontId="9" fillId="7" borderId="21" xfId="0" applyFont="1" applyFill="1" applyBorder="1"/>
    <xf numFmtId="0" fontId="9" fillId="7" borderId="22" xfId="0" applyFont="1" applyFill="1" applyBorder="1"/>
    <xf numFmtId="0" fontId="11" fillId="7" borderId="10" xfId="0" applyFont="1" applyFill="1" applyBorder="1" applyAlignment="1">
      <alignment horizontal="left"/>
    </xf>
    <xf numFmtId="0" fontId="11" fillId="7" borderId="13" xfId="0" applyFont="1" applyFill="1" applyBorder="1" applyAlignment="1">
      <alignment horizontal="left"/>
    </xf>
    <xf numFmtId="0" fontId="9" fillId="7" borderId="13" xfId="0" applyFont="1" applyFill="1" applyBorder="1"/>
    <xf numFmtId="0" fontId="9" fillId="7" borderId="11" xfId="0" applyFont="1" applyFill="1" applyBorder="1"/>
    <xf numFmtId="0" fontId="13" fillId="0" borderId="0" xfId="0" applyFont="1" applyAlignment="1">
      <alignment vertical="center"/>
    </xf>
    <xf numFmtId="164" fontId="16" fillId="9" borderId="4" xfId="0" applyNumberFormat="1" applyFont="1" applyFill="1" applyBorder="1" applyAlignment="1" applyProtection="1">
      <alignment horizontal="center" vertical="center" wrapText="1"/>
      <protection locked="0"/>
    </xf>
    <xf numFmtId="0" fontId="39" fillId="7" borderId="4" xfId="0" applyFont="1" applyFill="1" applyBorder="1" applyAlignment="1">
      <alignment horizontal="left" vertical="center" wrapText="1" indent="1"/>
    </xf>
    <xf numFmtId="165" fontId="8" fillId="5" borderId="4" xfId="0" applyNumberFormat="1" applyFont="1" applyFill="1" applyBorder="1" applyAlignment="1">
      <alignment horizontal="center" vertical="center" wrapText="1"/>
    </xf>
    <xf numFmtId="165" fontId="8" fillId="10" borderId="4" xfId="0" applyNumberFormat="1" applyFont="1" applyFill="1" applyBorder="1" applyAlignment="1">
      <alignment vertical="center" wrapText="1"/>
    </xf>
    <xf numFmtId="0" fontId="30" fillId="0" borderId="4" xfId="0" applyFont="1" applyBorder="1" applyAlignment="1">
      <alignment horizontal="left" vertical="center" wrapText="1" indent="1"/>
    </xf>
    <xf numFmtId="0" fontId="30" fillId="0" borderId="4" xfId="0" applyFont="1" applyBorder="1" applyAlignment="1">
      <alignment horizontal="left" vertical="center" wrapText="1"/>
    </xf>
    <xf numFmtId="0" fontId="41" fillId="9" borderId="4" xfId="0" applyFont="1" applyFill="1" applyBorder="1" applyAlignment="1" applyProtection="1">
      <alignment horizontal="left" vertical="top" wrapText="1"/>
      <protection locked="0"/>
    </xf>
    <xf numFmtId="0" fontId="39" fillId="10" borderId="4" xfId="0" applyFont="1" applyFill="1" applyBorder="1" applyAlignment="1">
      <alignment horizontal="left" vertical="center" wrapText="1" indent="1"/>
    </xf>
    <xf numFmtId="0" fontId="39" fillId="10" borderId="4" xfId="0" applyFont="1" applyFill="1" applyBorder="1" applyAlignment="1">
      <alignment horizontal="center" vertical="center" wrapText="1"/>
    </xf>
    <xf numFmtId="164" fontId="8" fillId="5" borderId="4" xfId="0" applyNumberFormat="1" applyFont="1" applyFill="1" applyBorder="1" applyAlignment="1">
      <alignment horizontal="center" vertical="center" wrapText="1"/>
    </xf>
    <xf numFmtId="164" fontId="8" fillId="10" borderId="4" xfId="0" applyNumberFormat="1" applyFont="1" applyFill="1" applyBorder="1" applyAlignment="1">
      <alignment vertical="center" wrapText="1"/>
    </xf>
    <xf numFmtId="0" fontId="50" fillId="0" borderId="4" xfId="0" applyFont="1" applyBorder="1" applyAlignment="1">
      <alignment horizontal="left" vertical="center" wrapText="1" indent="1"/>
    </xf>
    <xf numFmtId="0" fontId="16" fillId="0" borderId="0" xfId="0" applyFont="1" applyAlignment="1">
      <alignment vertical="center"/>
    </xf>
    <xf numFmtId="0" fontId="51" fillId="7" borderId="0" xfId="0" applyFont="1" applyFill="1" applyAlignment="1">
      <alignment vertical="center" wrapText="1"/>
    </xf>
    <xf numFmtId="49" fontId="41" fillId="9" borderId="4" xfId="0" applyNumberFormat="1" applyFont="1" applyFill="1" applyBorder="1" applyAlignment="1" applyProtection="1">
      <alignment vertical="center" wrapText="1"/>
      <protection locked="0"/>
    </xf>
    <xf numFmtId="0" fontId="8" fillId="0" borderId="4" xfId="0" applyFont="1" applyBorder="1" applyAlignment="1">
      <alignment horizontal="left" vertical="center" wrapText="1" indent="1"/>
    </xf>
    <xf numFmtId="0" fontId="54" fillId="0" borderId="16" xfId="0" applyFont="1" applyBorder="1" applyAlignment="1">
      <alignment horizontal="center"/>
    </xf>
    <xf numFmtId="0" fontId="55" fillId="0" borderId="0" xfId="0" applyFont="1"/>
    <xf numFmtId="0" fontId="45" fillId="7" borderId="0" xfId="0" applyFont="1" applyFill="1"/>
    <xf numFmtId="0" fontId="55" fillId="7" borderId="0" xfId="0" applyFont="1" applyFill="1"/>
    <xf numFmtId="0" fontId="16" fillId="0" borderId="14" xfId="0" applyFont="1" applyBorder="1" applyAlignment="1">
      <alignment horizontal="center" vertical="center" wrapText="1"/>
    </xf>
    <xf numFmtId="0" fontId="17" fillId="0" borderId="14" xfId="0" applyFont="1" applyBorder="1" applyAlignment="1">
      <alignment vertical="center"/>
    </xf>
    <xf numFmtId="164" fontId="8" fillId="9" borderId="4" xfId="0" applyNumberFormat="1" applyFont="1" applyFill="1" applyBorder="1" applyAlignment="1" applyProtection="1">
      <alignment horizontal="center" vertical="center" wrapText="1"/>
      <protection locked="0"/>
    </xf>
    <xf numFmtId="0" fontId="38" fillId="0" borderId="4" xfId="0" applyFont="1" applyBorder="1" applyAlignment="1">
      <alignment horizontal="left" vertical="center" wrapText="1" indent="2"/>
    </xf>
    <xf numFmtId="0" fontId="32" fillId="2" borderId="4" xfId="0" applyFont="1" applyFill="1" applyBorder="1" applyAlignment="1">
      <alignment vertical="center" wrapText="1"/>
    </xf>
    <xf numFmtId="165" fontId="32" fillId="2" borderId="4" xfId="0" applyNumberFormat="1" applyFont="1" applyFill="1" applyBorder="1" applyAlignment="1">
      <alignment horizontal="center" vertical="center" wrapText="1"/>
    </xf>
    <xf numFmtId="0" fontId="33" fillId="7" borderId="4" xfId="0" applyFont="1" applyFill="1" applyBorder="1" applyAlignment="1">
      <alignment vertical="center" wrapText="1"/>
    </xf>
    <xf numFmtId="0" fontId="33" fillId="7" borderId="4" xfId="0" applyFont="1" applyFill="1" applyBorder="1" applyAlignment="1">
      <alignment horizontal="center" vertical="center" wrapText="1"/>
    </xf>
    <xf numFmtId="0" fontId="2" fillId="0" borderId="0" xfId="0" applyFont="1"/>
    <xf numFmtId="0" fontId="31" fillId="4" borderId="17" xfId="0" applyFont="1" applyFill="1" applyBorder="1"/>
    <xf numFmtId="0" fontId="31" fillId="4" borderId="19" xfId="0" applyFont="1" applyFill="1" applyBorder="1"/>
    <xf numFmtId="0" fontId="0" fillId="0" borderId="16" xfId="0" applyBorder="1" applyAlignment="1">
      <alignment wrapText="1"/>
    </xf>
    <xf numFmtId="0" fontId="0" fillId="0" borderId="9" xfId="0" applyBorder="1" applyAlignment="1">
      <alignment wrapText="1"/>
    </xf>
    <xf numFmtId="0" fontId="30" fillId="0" borderId="4" xfId="0" applyFont="1" applyBorder="1" applyAlignment="1">
      <alignment horizontal="left" vertical="center" wrapText="1" indent="2"/>
    </xf>
    <xf numFmtId="164" fontId="30" fillId="6" borderId="4" xfId="0" applyNumberFormat="1" applyFont="1" applyFill="1" applyBorder="1" applyAlignment="1">
      <alignment horizontal="center" vertical="center" wrapText="1"/>
    </xf>
    <xf numFmtId="0" fontId="24" fillId="0" borderId="0" xfId="0" applyFont="1" applyAlignment="1">
      <alignment horizontal="right" vertical="center" wrapText="1" indent="1"/>
    </xf>
    <xf numFmtId="0" fontId="24" fillId="0" borderId="15" xfId="0" applyFont="1" applyBorder="1" applyAlignment="1">
      <alignment horizontal="right" vertical="center" wrapText="1" indent="1"/>
    </xf>
    <xf numFmtId="0" fontId="0" fillId="0" borderId="15" xfId="0" applyBorder="1"/>
    <xf numFmtId="49" fontId="12" fillId="0" borderId="15" xfId="0" applyNumberFormat="1" applyFont="1" applyBorder="1" applyAlignment="1">
      <alignment horizontal="center" wrapText="1"/>
    </xf>
    <xf numFmtId="0" fontId="23" fillId="0" borderId="16" xfId="0" applyFont="1" applyBorder="1" applyAlignment="1">
      <alignment vertical="top" wrapText="1"/>
    </xf>
    <xf numFmtId="0" fontId="27" fillId="0" borderId="16" xfId="0" applyFont="1" applyBorder="1" applyAlignment="1">
      <alignment horizontal="center" vertic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24" fillId="0" borderId="16" xfId="0" applyFont="1" applyBorder="1" applyAlignment="1">
      <alignment horizontal="right" vertical="top" wrapText="1"/>
    </xf>
    <xf numFmtId="0" fontId="24" fillId="0" borderId="16" xfId="0" applyFont="1" applyBorder="1" applyAlignment="1">
      <alignment vertical="top" wrapText="1"/>
    </xf>
    <xf numFmtId="0" fontId="24" fillId="0" borderId="20" xfId="0" applyFont="1" applyBorder="1" applyAlignment="1">
      <alignment horizontal="right" vertical="center" wrapText="1" indent="1"/>
    </xf>
    <xf numFmtId="0" fontId="24" fillId="0" borderId="14" xfId="0" applyFont="1" applyBorder="1" applyAlignment="1">
      <alignment horizontal="right" vertical="center" wrapText="1" indent="1"/>
    </xf>
    <xf numFmtId="49" fontId="12" fillId="0" borderId="2" xfId="0" applyNumberFormat="1" applyFont="1" applyBorder="1" applyAlignment="1">
      <alignment horizontal="center" wrapText="1"/>
    </xf>
    <xf numFmtId="0" fontId="62" fillId="0" borderId="9" xfId="0" applyFont="1" applyBorder="1" applyAlignment="1">
      <alignment horizontal="left" wrapText="1"/>
    </xf>
    <xf numFmtId="0" fontId="24" fillId="0" borderId="4" xfId="0" applyFont="1" applyBorder="1" applyAlignment="1">
      <alignment horizontal="left" vertical="center" wrapText="1" indent="1"/>
    </xf>
    <xf numFmtId="0" fontId="11" fillId="7" borderId="4" xfId="0" applyFont="1" applyFill="1" applyBorder="1" applyAlignment="1">
      <alignment horizontal="right" vertical="center" wrapText="1" indent="1"/>
    </xf>
    <xf numFmtId="0" fontId="8" fillId="11" borderId="4" xfId="0" applyFont="1" applyFill="1" applyBorder="1" applyAlignment="1">
      <alignment horizontal="right" vertical="center" wrapText="1" indent="1"/>
    </xf>
    <xf numFmtId="164" fontId="8" fillId="11" borderId="4" xfId="0" applyNumberFormat="1" applyFont="1" applyFill="1" applyBorder="1" applyAlignment="1">
      <alignment horizontal="center" vertical="top" wrapText="1"/>
    </xf>
    <xf numFmtId="164" fontId="8" fillId="9" borderId="4" xfId="0" applyNumberFormat="1" applyFont="1" applyFill="1" applyBorder="1" applyAlignment="1" applyProtection="1">
      <alignment horizontal="center" vertical="top" wrapText="1"/>
      <protection locked="0"/>
    </xf>
    <xf numFmtId="0" fontId="0" fillId="9" borderId="4" xfId="0" applyFill="1" applyBorder="1" applyAlignment="1" applyProtection="1">
      <alignment horizontal="left" vertical="center" wrapText="1" indent="1"/>
      <protection locked="0"/>
    </xf>
    <xf numFmtId="165" fontId="10" fillId="9" borderId="4" xfId="0" applyNumberFormat="1" applyFont="1" applyFill="1" applyBorder="1" applyAlignment="1" applyProtection="1">
      <alignment horizontal="center" vertical="center"/>
      <protection locked="0"/>
    </xf>
    <xf numFmtId="0" fontId="22" fillId="0" borderId="0" xfId="0" applyFont="1" applyAlignment="1">
      <alignment horizontal="center"/>
    </xf>
    <xf numFmtId="0" fontId="39" fillId="12" borderId="4" xfId="0" applyFont="1" applyFill="1" applyBorder="1" applyAlignment="1">
      <alignment vertical="top" wrapText="1"/>
    </xf>
    <xf numFmtId="0" fontId="61" fillId="0" borderId="4" xfId="0" applyFont="1" applyBorder="1" applyAlignment="1">
      <alignment horizontal="left" vertical="center" wrapText="1" indent="1"/>
    </xf>
    <xf numFmtId="0" fontId="24" fillId="0" borderId="4" xfId="0" applyFont="1" applyBorder="1" applyAlignment="1">
      <alignment horizontal="left" vertical="center" wrapText="1" indent="1"/>
    </xf>
    <xf numFmtId="0" fontId="0" fillId="9" borderId="4" xfId="0" applyFill="1" applyBorder="1" applyAlignment="1" applyProtection="1">
      <alignment horizontal="left" vertical="center" wrapText="1" indent="1"/>
      <protection locked="0"/>
    </xf>
    <xf numFmtId="0" fontId="27" fillId="4" borderId="17"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19" xfId="0" applyFont="1" applyFill="1" applyBorder="1" applyAlignment="1">
      <alignment horizontal="center" vertical="center"/>
    </xf>
    <xf numFmtId="0" fontId="18" fillId="0" borderId="0" xfId="0" applyFont="1" applyAlignment="1">
      <alignment horizontal="center" vertical="center" wrapText="1"/>
    </xf>
    <xf numFmtId="0" fontId="27" fillId="4" borderId="17" xfId="0" applyFont="1" applyFill="1" applyBorder="1" applyAlignment="1">
      <alignment horizontal="center"/>
    </xf>
    <xf numFmtId="0" fontId="27" fillId="4" borderId="18" xfId="0" applyFont="1" applyFill="1" applyBorder="1" applyAlignment="1">
      <alignment horizontal="center"/>
    </xf>
    <xf numFmtId="0" fontId="27" fillId="4" borderId="19" xfId="0" applyFont="1" applyFill="1" applyBorder="1" applyAlignment="1">
      <alignment horizontal="center"/>
    </xf>
    <xf numFmtId="0" fontId="16" fillId="0" borderId="0" xfId="0" quotePrefix="1" applyFont="1" applyAlignment="1">
      <alignment horizontal="left" vertical="top" wrapText="1"/>
    </xf>
    <xf numFmtId="0" fontId="31" fillId="7" borderId="4" xfId="0" applyFont="1" applyFill="1" applyBorder="1" applyAlignment="1">
      <alignment horizontal="left" vertical="center" wrapText="1"/>
    </xf>
    <xf numFmtId="0" fontId="0" fillId="9" borderId="4" xfId="0" applyFill="1" applyBorder="1" applyProtection="1">
      <protection locked="0"/>
    </xf>
    <xf numFmtId="0" fontId="46" fillId="0" borderId="0" xfId="0" quotePrefix="1" applyFont="1" applyAlignment="1">
      <alignment horizontal="left" vertical="top" wrapText="1"/>
    </xf>
    <xf numFmtId="0" fontId="11" fillId="7" borderId="4" xfId="0" applyFont="1" applyFill="1" applyBorder="1" applyAlignment="1">
      <alignment horizontal="left" vertical="top"/>
    </xf>
    <xf numFmtId="0" fontId="11" fillId="7" borderId="5" xfId="0" applyFont="1" applyFill="1" applyBorder="1" applyAlignment="1">
      <alignment horizontal="left"/>
    </xf>
    <xf numFmtId="0" fontId="11" fillId="7" borderId="6" xfId="0" applyFont="1" applyFill="1" applyBorder="1" applyAlignment="1">
      <alignment horizontal="left"/>
    </xf>
    <xf numFmtId="0" fontId="21" fillId="0" borderId="0" xfId="0" quotePrefix="1" applyFont="1" applyAlignment="1">
      <alignment horizontal="left" vertical="top" wrapText="1"/>
    </xf>
    <xf numFmtId="0" fontId="18" fillId="0" borderId="0" xfId="0" applyFont="1" applyAlignment="1">
      <alignment horizontal="center" vertical="center"/>
    </xf>
    <xf numFmtId="0" fontId="36" fillId="0" borderId="0" xfId="0" applyFont="1" applyAlignment="1">
      <alignment horizontal="center" vertical="center" wrapText="1"/>
    </xf>
    <xf numFmtId="0" fontId="11" fillId="7" borderId="4" xfId="0" applyFont="1" applyFill="1" applyBorder="1" applyAlignment="1">
      <alignment horizontal="left" wrapText="1"/>
    </xf>
    <xf numFmtId="0" fontId="0" fillId="9" borderId="4" xfId="0" applyFill="1" applyBorder="1" applyAlignment="1" applyProtection="1">
      <alignment horizontal="center"/>
      <protection locked="0"/>
    </xf>
    <xf numFmtId="164" fontId="8" fillId="9" borderId="4" xfId="0" applyNumberFormat="1" applyFont="1" applyFill="1" applyBorder="1" applyAlignment="1" applyProtection="1">
      <alignment horizontal="center" vertical="center"/>
      <protection locked="0"/>
    </xf>
    <xf numFmtId="0" fontId="11" fillId="7" borderId="4" xfId="0" applyFont="1" applyFill="1" applyBorder="1" applyAlignment="1">
      <alignment horizontal="left" vertical="center"/>
    </xf>
    <xf numFmtId="0" fontId="11" fillId="7" borderId="7" xfId="0" applyFont="1" applyFill="1" applyBorder="1" applyAlignment="1">
      <alignment horizontal="left"/>
    </xf>
    <xf numFmtId="0" fontId="11" fillId="7" borderId="12" xfId="0" applyFont="1" applyFill="1" applyBorder="1" applyAlignment="1">
      <alignment horizontal="left"/>
    </xf>
    <xf numFmtId="0" fontId="11" fillId="7" borderId="8" xfId="0" applyFont="1" applyFill="1" applyBorder="1" applyAlignment="1">
      <alignment horizontal="left"/>
    </xf>
    <xf numFmtId="0" fontId="11" fillId="7" borderId="23" xfId="0" applyFont="1" applyFill="1" applyBorder="1" applyAlignment="1">
      <alignment horizontal="left"/>
    </xf>
    <xf numFmtId="0" fontId="11" fillId="7" borderId="21" xfId="0" applyFont="1" applyFill="1" applyBorder="1" applyAlignment="1">
      <alignment horizontal="left"/>
    </xf>
    <xf numFmtId="0" fontId="11" fillId="7" borderId="22" xfId="0" applyFont="1" applyFill="1" applyBorder="1" applyAlignment="1">
      <alignment horizontal="left"/>
    </xf>
    <xf numFmtId="0" fontId="1" fillId="8" borderId="4" xfId="0" applyFont="1" applyFill="1" applyBorder="1" applyAlignment="1">
      <alignment horizontal="left"/>
    </xf>
    <xf numFmtId="0" fontId="11" fillId="7" borderId="6" xfId="0" applyFont="1" applyFill="1" applyBorder="1" applyAlignment="1">
      <alignment horizontal="right"/>
    </xf>
    <xf numFmtId="0" fontId="6" fillId="9" borderId="4" xfId="0" applyFont="1" applyFill="1" applyBorder="1" applyAlignment="1" applyProtection="1">
      <alignment horizontal="left" indent="2"/>
      <protection locked="0"/>
    </xf>
    <xf numFmtId="0" fontId="35" fillId="0" borderId="0" xfId="0" applyFont="1" applyAlignment="1">
      <alignment horizontal="center" vertical="center" wrapText="1"/>
    </xf>
    <xf numFmtId="0" fontId="21" fillId="0" borderId="0" xfId="0" applyFont="1" applyAlignment="1">
      <alignment horizontal="left" vertical="center" wrapText="1"/>
    </xf>
    <xf numFmtId="0" fontId="27" fillId="4" borderId="17" xfId="0" applyFont="1" applyFill="1" applyBorder="1" applyAlignment="1">
      <alignment horizontal="center" vertical="center" wrapText="1"/>
    </xf>
    <xf numFmtId="0" fontId="27" fillId="4" borderId="18" xfId="0" applyFont="1" applyFill="1" applyBorder="1" applyAlignment="1">
      <alignment horizontal="center" vertical="center" wrapText="1"/>
    </xf>
    <xf numFmtId="0" fontId="27" fillId="4" borderId="19" xfId="0" applyFont="1" applyFill="1" applyBorder="1" applyAlignment="1">
      <alignment horizontal="center" vertical="center" wrapText="1"/>
    </xf>
    <xf numFmtId="0" fontId="20" fillId="0" borderId="0" xfId="0" quotePrefix="1" applyFont="1" applyAlignment="1">
      <alignment horizontal="left" vertical="center" wrapText="1"/>
    </xf>
    <xf numFmtId="0" fontId="20" fillId="0" borderId="0" xfId="0" applyFont="1" applyAlignment="1">
      <alignment horizontal="left" vertical="center" wrapText="1"/>
    </xf>
    <xf numFmtId="0" fontId="0" fillId="0" borderId="0" xfId="0" quotePrefix="1" applyAlignment="1">
      <alignment horizontal="left" vertical="top" wrapText="1"/>
    </xf>
    <xf numFmtId="49" fontId="52" fillId="9" borderId="10" xfId="0" applyNumberFormat="1" applyFont="1" applyFill="1" applyBorder="1" applyAlignment="1" applyProtection="1">
      <alignment horizontal="left" vertical="top"/>
      <protection locked="0"/>
    </xf>
    <xf numFmtId="49" fontId="52" fillId="9" borderId="11" xfId="0" applyNumberFormat="1" applyFont="1" applyFill="1" applyBorder="1" applyAlignment="1" applyProtection="1">
      <alignment horizontal="left" vertical="top"/>
      <protection locked="0"/>
    </xf>
    <xf numFmtId="0" fontId="53" fillId="0" borderId="0" xfId="0" applyFont="1" applyAlignment="1">
      <alignment horizontal="left" wrapText="1"/>
    </xf>
    <xf numFmtId="0" fontId="53" fillId="0" borderId="9" xfId="0" applyFont="1" applyBorder="1" applyAlignment="1">
      <alignment horizontal="left" wrapText="1"/>
    </xf>
    <xf numFmtId="0" fontId="41" fillId="9" borderId="10" xfId="0" applyFont="1" applyFill="1" applyBorder="1" applyAlignment="1" applyProtection="1">
      <alignment horizontal="left" vertical="top" wrapText="1"/>
      <protection locked="0"/>
    </xf>
    <xf numFmtId="0" fontId="41" fillId="9" borderId="11" xfId="0" applyFont="1" applyFill="1" applyBorder="1" applyAlignment="1" applyProtection="1">
      <alignment horizontal="left" vertical="top" wrapText="1"/>
      <protection locked="0"/>
    </xf>
    <xf numFmtId="0" fontId="41" fillId="9" borderId="4" xfId="0" applyFont="1" applyFill="1" applyBorder="1" applyAlignment="1" applyProtection="1">
      <alignment horizontal="left" vertical="top" wrapText="1"/>
      <protection locked="0"/>
    </xf>
    <xf numFmtId="0" fontId="11" fillId="7" borderId="4" xfId="0" applyFont="1" applyFill="1" applyBorder="1" applyAlignment="1">
      <alignment horizontal="left" vertical="center" wrapText="1"/>
    </xf>
    <xf numFmtId="0" fontId="11" fillId="7" borderId="21" xfId="0" applyFont="1" applyFill="1" applyBorder="1" applyAlignment="1">
      <alignment horizontal="left" vertical="center" wrapText="1"/>
    </xf>
    <xf numFmtId="0" fontId="24" fillId="0" borderId="0" xfId="0" quotePrefix="1" applyFont="1" applyAlignment="1">
      <alignment horizontal="left" vertical="top" wrapText="1"/>
    </xf>
    <xf numFmtId="0" fontId="24" fillId="0" borderId="0" xfId="0" applyFont="1" applyAlignment="1">
      <alignment horizontal="left" vertical="top" wrapText="1"/>
    </xf>
    <xf numFmtId="0" fontId="27" fillId="4" borderId="3" xfId="0" applyFont="1" applyFill="1" applyBorder="1" applyAlignment="1">
      <alignment horizontal="center" vertical="top" wrapText="1"/>
    </xf>
    <xf numFmtId="0" fontId="27" fillId="4" borderId="15" xfId="0" applyFont="1" applyFill="1" applyBorder="1" applyAlignment="1">
      <alignment horizontal="center" vertical="top" wrapText="1"/>
    </xf>
    <xf numFmtId="0" fontId="27" fillId="4" borderId="1" xfId="0" applyFont="1" applyFill="1" applyBorder="1" applyAlignment="1">
      <alignment horizontal="center" vertical="top" wrapText="1"/>
    </xf>
    <xf numFmtId="0" fontId="43" fillId="0" borderId="0" xfId="0" applyFont="1" applyAlignment="1">
      <alignment horizontal="center" vertical="center"/>
    </xf>
    <xf numFmtId="0" fontId="63" fillId="0" borderId="0" xfId="0" applyFont="1" applyAlignment="1">
      <alignment horizontal="center" wrapText="1"/>
    </xf>
    <xf numFmtId="0" fontId="58" fillId="0" borderId="0" xfId="0" applyFont="1" applyAlignment="1">
      <alignment horizontal="center" vertical="center" wrapText="1"/>
    </xf>
    <xf numFmtId="0" fontId="5" fillId="0" borderId="0" xfId="1" applyFill="1" applyBorder="1" applyAlignment="1" applyProtection="1">
      <alignment wrapText="1"/>
    </xf>
    <xf numFmtId="0" fontId="34" fillId="0" borderId="0" xfId="0" applyFont="1" applyAlignment="1">
      <alignment horizontal="left" vertical="center"/>
    </xf>
    <xf numFmtId="0" fontId="57" fillId="4" borderId="18" xfId="0" applyFont="1" applyFill="1" applyBorder="1" applyAlignment="1">
      <alignment horizontal="center" vertical="center" wrapText="1"/>
    </xf>
    <xf numFmtId="0" fontId="0" fillId="11" borderId="4" xfId="0" applyFill="1" applyBorder="1" applyAlignment="1">
      <alignment horizontal="left" vertical="center" wrapText="1" indent="1"/>
    </xf>
    <xf numFmtId="0" fontId="30" fillId="0" borderId="21" xfId="0" applyFont="1" applyBorder="1" applyAlignment="1">
      <alignment horizontal="left" vertical="top"/>
    </xf>
    <xf numFmtId="0" fontId="30" fillId="0" borderId="21" xfId="0" quotePrefix="1" applyFont="1" applyBorder="1" applyAlignment="1">
      <alignment horizontal="left" vertical="top" wrapText="1"/>
    </xf>
    <xf numFmtId="0" fontId="60" fillId="13" borderId="10" xfId="0" quotePrefix="1" applyFont="1" applyFill="1" applyBorder="1" applyAlignment="1">
      <alignment horizontal="left" vertical="center" wrapText="1"/>
    </xf>
    <xf numFmtId="0" fontId="60" fillId="13" borderId="13" xfId="0" applyFont="1" applyFill="1" applyBorder="1" applyAlignment="1">
      <alignment horizontal="left" vertical="center" wrapText="1"/>
    </xf>
    <xf numFmtId="0" fontId="60" fillId="13" borderId="11" xfId="0" applyFont="1" applyFill="1" applyBorder="1" applyAlignment="1">
      <alignment horizontal="left" vertical="center" wrapText="1"/>
    </xf>
    <xf numFmtId="0" fontId="16" fillId="9" borderId="4" xfId="0" applyFont="1" applyFill="1" applyBorder="1" applyAlignment="1" applyProtection="1">
      <alignment horizontal="center" vertical="center" wrapText="1"/>
      <protection locked="0"/>
    </xf>
    <xf numFmtId="0" fontId="24" fillId="0" borderId="0" xfId="0" applyFont="1" applyAlignment="1">
      <alignment horizontal="right" indent="1"/>
    </xf>
    <xf numFmtId="0" fontId="39" fillId="14" borderId="4" xfId="0" applyFont="1" applyFill="1" applyBorder="1" applyAlignment="1">
      <alignment vertical="top" wrapText="1"/>
    </xf>
    <xf numFmtId="0" fontId="62" fillId="13" borderId="10" xfId="0" applyFont="1" applyFill="1" applyBorder="1" applyAlignment="1">
      <alignment horizontal="center" wrapText="1"/>
    </xf>
    <xf numFmtId="0" fontId="62" fillId="13" borderId="11" xfId="0" applyFont="1" applyFill="1" applyBorder="1" applyAlignment="1">
      <alignment horizontal="center" wrapText="1"/>
    </xf>
    <xf numFmtId="0" fontId="35" fillId="0" borderId="0" xfId="0" applyFont="1" applyAlignment="1">
      <alignment vertical="center"/>
    </xf>
    <xf numFmtId="0" fontId="21" fillId="0" borderId="0" xfId="0" quotePrefix="1" applyFont="1" applyAlignment="1">
      <alignment horizontal="left" vertical="center" wrapText="1"/>
    </xf>
    <xf numFmtId="0" fontId="16" fillId="0" borderId="2" xfId="0" applyFont="1" applyBorder="1" applyAlignment="1">
      <alignment horizontal="left" vertical="top" wrapText="1" indent="1"/>
    </xf>
    <xf numFmtId="0" fontId="16" fillId="0" borderId="9" xfId="0" applyFont="1" applyBorder="1" applyAlignment="1">
      <alignment horizontal="left" vertical="top" wrapText="1" indent="1"/>
    </xf>
    <xf numFmtId="0" fontId="16" fillId="0" borderId="9" xfId="0" applyFont="1" applyBorder="1" applyAlignment="1">
      <alignment horizontal="left" wrapText="1" indent="1"/>
    </xf>
    <xf numFmtId="0" fontId="8" fillId="0" borderId="9" xfId="0" applyFont="1" applyBorder="1" applyAlignment="1">
      <alignment horizontal="left" vertical="top" wrapText="1" indent="1"/>
    </xf>
    <xf numFmtId="0" fontId="8" fillId="0" borderId="0" xfId="0" applyFont="1" applyBorder="1" applyAlignment="1">
      <alignment horizontal="left" vertical="top" wrapText="1" indent="1"/>
    </xf>
    <xf numFmtId="0" fontId="16" fillId="0" borderId="0" xfId="0" applyFont="1" applyBorder="1" applyAlignment="1">
      <alignment horizontal="left" vertical="top" wrapText="1" indent="1"/>
    </xf>
    <xf numFmtId="0" fontId="5" fillId="0" borderId="0" xfId="1" applyBorder="1" applyAlignment="1">
      <alignment horizontal="left" vertical="top" wrapText="1" indent="1"/>
    </xf>
    <xf numFmtId="0" fontId="16" fillId="0" borderId="0" xfId="0" quotePrefix="1" applyFont="1" applyBorder="1" applyAlignment="1">
      <alignment horizontal="left" wrapText="1" indent="1"/>
    </xf>
    <xf numFmtId="0" fontId="47" fillId="9" borderId="4" xfId="0" applyFont="1" applyFill="1" applyBorder="1" applyAlignment="1">
      <alignment horizontal="center" vertical="center" wrapText="1"/>
    </xf>
    <xf numFmtId="0" fontId="5" fillId="0" borderId="14" xfId="1" applyBorder="1" applyAlignment="1">
      <alignment horizontal="left" vertical="top" wrapText="1" indent="1"/>
    </xf>
    <xf numFmtId="0" fontId="8" fillId="0" borderId="9" xfId="0" applyFont="1" applyFill="1" applyBorder="1" applyAlignment="1">
      <alignment horizontal="left" vertical="center" wrapText="1"/>
    </xf>
  </cellXfs>
  <cellStyles count="2">
    <cellStyle name="Hyperlink" xfId="1" builtinId="8"/>
    <cellStyle name="Normal" xfId="0" builtinId="0"/>
  </cellStyles>
  <dxfs count="5">
    <dxf>
      <font>
        <color theme="0" tint="-4.9989318521683403E-2"/>
      </font>
      <fill>
        <patternFill>
          <bgColor theme="0" tint="-4.9989318521683403E-2"/>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hudexchange.info/resource/2033/hearth-coc-program-interim-rule/" TargetMode="External"/><Relationship Id="rId1" Type="http://schemas.openxmlformats.org/officeDocument/2006/relationships/hyperlink" Target="https://www.hudexchange.info/homelessness-assistance/coc-esg-virtual-binders/coc-eligible-activities/coc-eligible-activities-overview/"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D1F8A-887B-4A78-9C5B-5CD9286A1EA0}">
  <sheetPr>
    <tabColor theme="0"/>
  </sheetPr>
  <dimension ref="B1:AZ514"/>
  <sheetViews>
    <sheetView showGridLines="0" tabSelected="1" zoomScaleNormal="100" workbookViewId="0">
      <selection activeCell="F14" sqref="F14"/>
    </sheetView>
  </sheetViews>
  <sheetFormatPr defaultRowHeight="15" x14ac:dyDescent="0.25"/>
  <cols>
    <col min="1" max="2" width="1.7109375" customWidth="1"/>
    <col min="3" max="3" width="88.140625" customWidth="1"/>
    <col min="4" max="4" width="1.85546875" customWidth="1"/>
    <col min="5" max="5" width="2" customWidth="1"/>
    <col min="6" max="6" width="35.140625" style="11" customWidth="1"/>
    <col min="7" max="52" width="9.140625" style="11"/>
  </cols>
  <sheetData>
    <row r="1" spans="2:4" ht="21" x14ac:dyDescent="0.35">
      <c r="C1" s="136" t="s">
        <v>130</v>
      </c>
      <c r="D1" s="136"/>
    </row>
    <row r="2" spans="2:4" ht="5.25" customHeight="1" thickBot="1" x14ac:dyDescent="0.4">
      <c r="C2" s="67"/>
      <c r="D2" s="67"/>
    </row>
    <row r="3" spans="2:4" ht="21" x14ac:dyDescent="0.25">
      <c r="B3" s="141" t="s">
        <v>85</v>
      </c>
      <c r="C3" s="142"/>
      <c r="D3" s="143"/>
    </row>
    <row r="4" spans="2:4" ht="146.25" customHeight="1" x14ac:dyDescent="0.25">
      <c r="B4" s="32"/>
      <c r="C4" s="216" t="s">
        <v>170</v>
      </c>
      <c r="D4" s="215"/>
    </row>
    <row r="5" spans="2:4" ht="25.5" customHeight="1" x14ac:dyDescent="0.25">
      <c r="B5" s="32"/>
      <c r="C5" s="220" t="s">
        <v>169</v>
      </c>
      <c r="D5" s="222"/>
    </row>
    <row r="6" spans="2:4" ht="76.5" customHeight="1" x14ac:dyDescent="0.25">
      <c r="B6" s="32"/>
      <c r="C6" s="216" t="s">
        <v>171</v>
      </c>
      <c r="D6" s="215"/>
    </row>
    <row r="7" spans="2:4" ht="205.5" customHeight="1" x14ac:dyDescent="0.25">
      <c r="B7" s="32"/>
      <c r="C7" s="217" t="s">
        <v>172</v>
      </c>
      <c r="D7" s="213"/>
    </row>
    <row r="8" spans="2:4" ht="18.75" customHeight="1" x14ac:dyDescent="0.25">
      <c r="B8" s="32"/>
      <c r="C8" s="218" t="s">
        <v>168</v>
      </c>
      <c r="D8" s="213"/>
    </row>
    <row r="9" spans="2:4" ht="29.25" customHeight="1" x14ac:dyDescent="0.25">
      <c r="B9" s="32"/>
      <c r="C9" s="219" t="s">
        <v>167</v>
      </c>
      <c r="D9" s="214"/>
    </row>
    <row r="10" spans="2:4" ht="36" customHeight="1" thickBot="1" x14ac:dyDescent="0.3">
      <c r="B10" s="33"/>
      <c r="C10" s="221" t="s">
        <v>166</v>
      </c>
      <c r="D10" s="212"/>
    </row>
    <row r="11" spans="2:4" ht="9.75" customHeight="1" x14ac:dyDescent="0.25"/>
    <row r="12" spans="2:4" s="11" customFormat="1" x14ac:dyDescent="0.25"/>
    <row r="13" spans="2:4" s="11" customFormat="1" x14ac:dyDescent="0.25"/>
    <row r="14" spans="2:4" s="11" customFormat="1" x14ac:dyDescent="0.25"/>
    <row r="15" spans="2:4" s="11" customFormat="1" x14ac:dyDescent="0.25"/>
    <row r="16" spans="2:4" s="11" customFormat="1" x14ac:dyDescent="0.25"/>
    <row r="17" s="11" customForma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row r="30" s="11" customFormat="1" x14ac:dyDescent="0.25"/>
    <row r="31" s="11" customFormat="1" x14ac:dyDescent="0.25"/>
    <row r="3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row r="456" s="11" customFormat="1" x14ac:dyDescent="0.25"/>
    <row r="457" s="11" customFormat="1" x14ac:dyDescent="0.25"/>
    <row r="458" s="11" customFormat="1" x14ac:dyDescent="0.25"/>
    <row r="459" s="11" customFormat="1" x14ac:dyDescent="0.25"/>
    <row r="460" s="11" customFormat="1" x14ac:dyDescent="0.25"/>
    <row r="461" s="11" customFormat="1" x14ac:dyDescent="0.25"/>
    <row r="462" s="11" customFormat="1" x14ac:dyDescent="0.25"/>
    <row r="463" s="11" customFormat="1" x14ac:dyDescent="0.25"/>
    <row r="464" s="11" customFormat="1" x14ac:dyDescent="0.25"/>
    <row r="465" s="11" customFormat="1" x14ac:dyDescent="0.25"/>
    <row r="466" s="11" customFormat="1" x14ac:dyDescent="0.25"/>
    <row r="467" s="11" customFormat="1" x14ac:dyDescent="0.25"/>
    <row r="468" s="11" customFormat="1" x14ac:dyDescent="0.25"/>
    <row r="469" s="11" customFormat="1" x14ac:dyDescent="0.25"/>
    <row r="470" s="11" customFormat="1" x14ac:dyDescent="0.25"/>
    <row r="471" s="11" customFormat="1" x14ac:dyDescent="0.25"/>
    <row r="472" s="11" customFormat="1" x14ac:dyDescent="0.25"/>
    <row r="473" s="11" customFormat="1" x14ac:dyDescent="0.25"/>
    <row r="474" s="11" customFormat="1" x14ac:dyDescent="0.25"/>
    <row r="475" s="11" customFormat="1" x14ac:dyDescent="0.25"/>
    <row r="476" s="11" customFormat="1" x14ac:dyDescent="0.25"/>
    <row r="477" s="11" customFormat="1" x14ac:dyDescent="0.25"/>
    <row r="478" s="11" customFormat="1" x14ac:dyDescent="0.25"/>
    <row r="479" s="11" customFormat="1" x14ac:dyDescent="0.25"/>
    <row r="480" s="11" customFormat="1" x14ac:dyDescent="0.25"/>
    <row r="481" s="11" customFormat="1" x14ac:dyDescent="0.25"/>
    <row r="482" s="11" customFormat="1" x14ac:dyDescent="0.25"/>
    <row r="483" s="11" customFormat="1" x14ac:dyDescent="0.25"/>
    <row r="484" s="11" customFormat="1" x14ac:dyDescent="0.25"/>
    <row r="485" s="11" customFormat="1" x14ac:dyDescent="0.25"/>
    <row r="486" s="11" customFormat="1" x14ac:dyDescent="0.25"/>
    <row r="487" s="11" customFormat="1" x14ac:dyDescent="0.25"/>
    <row r="488" s="11" customFormat="1" x14ac:dyDescent="0.25"/>
    <row r="489" s="11" customFormat="1" x14ac:dyDescent="0.25"/>
    <row r="490" s="11" customFormat="1" x14ac:dyDescent="0.25"/>
    <row r="491" s="11" customFormat="1" x14ac:dyDescent="0.25"/>
    <row r="492" s="11" customFormat="1" x14ac:dyDescent="0.25"/>
    <row r="493" s="11" customFormat="1" x14ac:dyDescent="0.25"/>
    <row r="494" s="11" customFormat="1" x14ac:dyDescent="0.25"/>
    <row r="495" s="11" customFormat="1" x14ac:dyDescent="0.25"/>
    <row r="496" s="11" customFormat="1" x14ac:dyDescent="0.25"/>
    <row r="497" s="11" customFormat="1" x14ac:dyDescent="0.25"/>
    <row r="498" s="11" customFormat="1" x14ac:dyDescent="0.25"/>
    <row r="499" s="11" customFormat="1" x14ac:dyDescent="0.25"/>
    <row r="500" s="11" customFormat="1" x14ac:dyDescent="0.25"/>
    <row r="501" s="11" customFormat="1" x14ac:dyDescent="0.25"/>
    <row r="502" s="11" customFormat="1" x14ac:dyDescent="0.25"/>
    <row r="503" s="11" customFormat="1" x14ac:dyDescent="0.25"/>
    <row r="504" s="11" customFormat="1" x14ac:dyDescent="0.25"/>
    <row r="505" s="11" customFormat="1" x14ac:dyDescent="0.25"/>
    <row r="506" s="11" customFormat="1" x14ac:dyDescent="0.25"/>
    <row r="507" s="11" customFormat="1" x14ac:dyDescent="0.25"/>
    <row r="508" s="11" customFormat="1" x14ac:dyDescent="0.25"/>
    <row r="509" s="11" customFormat="1" x14ac:dyDescent="0.25"/>
    <row r="510" s="11" customFormat="1" x14ac:dyDescent="0.25"/>
    <row r="511" s="11" customFormat="1" x14ac:dyDescent="0.25"/>
    <row r="512" s="11" customFormat="1" x14ac:dyDescent="0.25"/>
    <row r="513" s="11" customFormat="1" x14ac:dyDescent="0.25"/>
    <row r="514" s="11" customFormat="1" x14ac:dyDescent="0.25"/>
  </sheetData>
  <sheetProtection sheet="1" objects="1" scenarios="1" formatRows="0" selectLockedCells="1"/>
  <mergeCells count="8">
    <mergeCell ref="C8:D8"/>
    <mergeCell ref="C9:D9"/>
    <mergeCell ref="C10:D10"/>
    <mergeCell ref="B3:D3"/>
    <mergeCell ref="C1:D1"/>
    <mergeCell ref="C4:D4"/>
    <mergeCell ref="C7:D7"/>
    <mergeCell ref="C6:D6"/>
  </mergeCells>
  <hyperlinks>
    <hyperlink ref="C10" r:id="rId1" xr:uid="{63574B1E-FDAA-417B-8D15-B0FBCA903B3A}"/>
    <hyperlink ref="C8" r:id="rId2" xr:uid="{D476BB97-E68F-4518-BBE7-ABDC15195E21}"/>
  </hyperlinks>
  <pageMargins left="0.45" right="0.45" top="0.75" bottom="0.75" header="0.3" footer="0.3"/>
  <pageSetup orientation="portrait" r:id="rId3"/>
  <headerFooter>
    <oddHeader>&amp;R&amp;"-,Bold Italic"&amp;A</oddHeader>
    <oddFooter>&amp;R&amp;"-,Bold Italic"Page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2B7B4-5E59-464C-A6FA-551627592E3A}">
  <sheetPr codeName="Sheet7">
    <tabColor rgb="FFFFC000"/>
  </sheetPr>
  <dimension ref="B1:AZ410"/>
  <sheetViews>
    <sheetView showGridLines="0" zoomScaleNormal="100" workbookViewId="0">
      <selection activeCell="C19" sqref="C19"/>
    </sheetView>
  </sheetViews>
  <sheetFormatPr defaultRowHeight="15" x14ac:dyDescent="0.25"/>
  <cols>
    <col min="1" max="2" width="1.7109375" customWidth="1"/>
    <col min="3" max="3" width="33.140625" customWidth="1"/>
    <col min="4" max="4" width="52.5703125" customWidth="1"/>
    <col min="5" max="6" width="1.5703125" customWidth="1"/>
    <col min="7" max="52" width="9.140625" style="11"/>
  </cols>
  <sheetData>
    <row r="1" spans="2:52" ht="26.25" x14ac:dyDescent="0.25">
      <c r="C1" s="193" t="s">
        <v>106</v>
      </c>
      <c r="D1" s="193"/>
      <c r="F1" s="48"/>
    </row>
    <row r="2" spans="2:52" ht="5.25" customHeight="1" x14ac:dyDescent="0.25">
      <c r="C2" s="48"/>
      <c r="D2" s="48"/>
      <c r="F2" s="48"/>
    </row>
    <row r="3" spans="2:52" ht="33.75" customHeight="1" x14ac:dyDescent="0.3">
      <c r="C3" s="194" t="s">
        <v>53</v>
      </c>
      <c r="D3" s="194"/>
      <c r="F3" s="8"/>
    </row>
    <row r="4" spans="2:52" ht="6" customHeight="1" thickBot="1" x14ac:dyDescent="0.35">
      <c r="C4" s="2"/>
      <c r="D4" s="2"/>
      <c r="F4" s="8"/>
    </row>
    <row r="5" spans="2:52" s="64" customFormat="1" ht="22.5" customHeight="1" thickBot="1" x14ac:dyDescent="0.4">
      <c r="B5" s="190" t="s">
        <v>82</v>
      </c>
      <c r="C5" s="191"/>
      <c r="D5" s="191"/>
      <c r="E5" s="192"/>
      <c r="F5" s="49"/>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row>
    <row r="6" spans="2:52" ht="6.75" customHeight="1" x14ac:dyDescent="0.3">
      <c r="B6" s="32"/>
      <c r="C6" s="51"/>
      <c r="D6" s="51"/>
      <c r="E6" s="50"/>
      <c r="F6" s="8"/>
    </row>
    <row r="7" spans="2:52" s="58" customFormat="1" ht="20.25" customHeight="1" x14ac:dyDescent="0.3">
      <c r="B7" s="59"/>
      <c r="C7" s="60" t="s">
        <v>47</v>
      </c>
      <c r="D7" s="199" t="str">
        <f>IF('General Info-BLIs'!D6="","",'General Info-BLIs'!D6)</f>
        <v/>
      </c>
      <c r="E7" s="61"/>
      <c r="F7" s="62"/>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row>
    <row r="8" spans="2:52" s="58" customFormat="1" ht="20.25" customHeight="1" x14ac:dyDescent="0.3">
      <c r="B8" s="59"/>
      <c r="C8" s="60" t="s">
        <v>48</v>
      </c>
      <c r="D8" s="199" t="str">
        <f>IF('General Info-BLIs'!D7="","",'General Info-BLIs'!D7)</f>
        <v/>
      </c>
      <c r="E8" s="61"/>
      <c r="F8" s="63"/>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row>
    <row r="9" spans="2:52" s="58" customFormat="1" ht="20.25" customHeight="1" x14ac:dyDescent="0.3">
      <c r="B9" s="59"/>
      <c r="C9" s="60" t="s">
        <v>49</v>
      </c>
      <c r="D9" s="199" t="str">
        <f>IF('General Info-BLIs'!D8="","",'General Info-BLIs'!D8)</f>
        <v/>
      </c>
      <c r="E9" s="61"/>
      <c r="F9" s="63"/>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row>
    <row r="10" spans="2:52" s="58" customFormat="1" ht="20.25" customHeight="1" x14ac:dyDescent="0.3">
      <c r="B10" s="59"/>
      <c r="C10" s="60" t="s">
        <v>50</v>
      </c>
      <c r="D10" s="199" t="str">
        <f>IF('General Info-BLIs'!D9="","",'General Info-BLIs'!D9)</f>
        <v/>
      </c>
      <c r="E10" s="61"/>
      <c r="F10" s="63"/>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row>
    <row r="11" spans="2:52" ht="7.5" customHeight="1" thickBot="1" x14ac:dyDescent="0.35">
      <c r="B11" s="33"/>
      <c r="C11" s="52"/>
      <c r="D11" s="53"/>
      <c r="E11" s="30"/>
      <c r="F11" s="2"/>
    </row>
    <row r="12" spans="2:52" ht="9" customHeight="1" thickBot="1" x14ac:dyDescent="0.3"/>
    <row r="13" spans="2:52" s="64" customFormat="1" ht="22.5" customHeight="1" thickBot="1" x14ac:dyDescent="0.4">
      <c r="B13" s="190" t="s">
        <v>156</v>
      </c>
      <c r="C13" s="191"/>
      <c r="D13" s="191"/>
      <c r="E13" s="192"/>
      <c r="F13" s="49"/>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row>
    <row r="14" spans="2:52" ht="6.75" customHeight="1" x14ac:dyDescent="0.3">
      <c r="B14" s="32"/>
      <c r="C14" s="51"/>
      <c r="D14" s="51"/>
      <c r="E14" s="50"/>
      <c r="F14" s="8"/>
    </row>
    <row r="15" spans="2:52" s="58" customFormat="1" ht="20.25" customHeight="1" x14ac:dyDescent="0.3">
      <c r="B15" s="59"/>
      <c r="C15" s="60" t="s">
        <v>81</v>
      </c>
      <c r="D15" s="199" t="str">
        <f>IF('General Info-BLIs'!D12="","",'General Info-BLIs'!D12)</f>
        <v/>
      </c>
      <c r="E15" s="61"/>
      <c r="F15" s="63"/>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row>
    <row r="16" spans="2:52" s="58" customFormat="1" ht="20.25" customHeight="1" x14ac:dyDescent="0.3">
      <c r="B16" s="59"/>
      <c r="C16" s="60" t="s">
        <v>138</v>
      </c>
      <c r="D16" s="199" t="str">
        <f>IF('General Info-BLIs'!D13="","",'General Info-BLIs'!D13)</f>
        <v/>
      </c>
      <c r="E16" s="61"/>
      <c r="F16" s="63"/>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row>
    <row r="17" spans="2:52" s="58" customFormat="1" ht="20.25" customHeight="1" x14ac:dyDescent="0.3">
      <c r="B17" s="59"/>
      <c r="C17" s="60" t="s">
        <v>173</v>
      </c>
      <c r="D17" s="199" t="str">
        <f>IF('General Info-BLIs'!E14="","",'General Info-BLIs'!E14)</f>
        <v/>
      </c>
      <c r="E17" s="61"/>
      <c r="F17" s="63"/>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row>
    <row r="18" spans="2:52" s="58" customFormat="1" ht="20.25" customHeight="1" x14ac:dyDescent="0.3">
      <c r="B18" s="59"/>
      <c r="C18" s="206" t="s">
        <v>157</v>
      </c>
      <c r="D18" s="199" t="str">
        <f>IF('General Info-BLIs'!E15="","",'General Info-BLIs'!E15)</f>
        <v/>
      </c>
      <c r="E18" s="61"/>
      <c r="F18" s="63"/>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row>
    <row r="19" spans="2:52" s="58" customFormat="1" ht="20.25" customHeight="1" x14ac:dyDescent="0.3">
      <c r="B19" s="59"/>
      <c r="C19" s="206" t="s">
        <v>158</v>
      </c>
      <c r="D19" s="199" t="str">
        <f>IF('General Info-BLIs'!E16="","",'General Info-BLIs'!E16)</f>
        <v/>
      </c>
      <c r="E19" s="61"/>
      <c r="F19" s="63"/>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row>
    <row r="20" spans="2:52" ht="7.5" customHeight="1" thickBot="1" x14ac:dyDescent="0.35">
      <c r="B20" s="33"/>
      <c r="C20" s="52"/>
      <c r="D20" s="53"/>
      <c r="E20" s="30"/>
      <c r="F20" s="2"/>
    </row>
    <row r="21" spans="2:52" ht="9" customHeight="1" thickBot="1" x14ac:dyDescent="0.3"/>
    <row r="22" spans="2:52" ht="24" customHeight="1" thickBot="1" x14ac:dyDescent="0.3">
      <c r="B22" s="190" t="s">
        <v>83</v>
      </c>
      <c r="C22" s="191"/>
      <c r="D22" s="191"/>
      <c r="E22" s="192"/>
    </row>
    <row r="23" spans="2:52" ht="67.5" customHeight="1" x14ac:dyDescent="0.25">
      <c r="B23" s="32"/>
      <c r="C23" s="188" t="s">
        <v>80</v>
      </c>
      <c r="D23" s="189"/>
      <c r="E23" s="26"/>
    </row>
    <row r="24" spans="2:52" ht="6" customHeight="1" x14ac:dyDescent="0.3">
      <c r="B24" s="32"/>
      <c r="C24" s="57"/>
      <c r="E24" s="26"/>
    </row>
    <row r="25" spans="2:52" ht="17.25" x14ac:dyDescent="0.25">
      <c r="B25" s="32"/>
      <c r="C25" s="81" t="s">
        <v>38</v>
      </c>
      <c r="D25" s="54" t="s">
        <v>39</v>
      </c>
      <c r="E25" s="26"/>
    </row>
    <row r="26" spans="2:52" ht="31.5" x14ac:dyDescent="0.25">
      <c r="B26" s="32"/>
      <c r="C26" s="103" t="s">
        <v>144</v>
      </c>
      <c r="D26" s="55" t="str">
        <f>IF('General Info-BLIs'!E24="YES",'Capital Costs'!D11,IF('General Info-BLIs'!E24="NO","$0","$0"))</f>
        <v>$0</v>
      </c>
      <c r="E26" s="26"/>
    </row>
    <row r="27" spans="2:52" ht="15.75" x14ac:dyDescent="0.25">
      <c r="B27" s="32"/>
      <c r="C27" s="103" t="s">
        <v>55</v>
      </c>
      <c r="D27" s="55" t="str">
        <f>IF('General Info-BLIs'!E25="YES",Leasing!E6,IF('General Info-BLIs'!E25="NO","$0","$0"))</f>
        <v>$0</v>
      </c>
      <c r="E27" s="26"/>
    </row>
    <row r="28" spans="2:52" ht="15.75" x14ac:dyDescent="0.25">
      <c r="B28" s="32"/>
      <c r="C28" s="103" t="s">
        <v>54</v>
      </c>
      <c r="D28" s="55" t="str">
        <f>IF('General Info-BLIs'!E26="YES",Leasing!J32,IF('General Info-BLIs'!E26="NO","$0","$0"))</f>
        <v>$0</v>
      </c>
      <c r="E28" s="26"/>
    </row>
    <row r="29" spans="2:52" ht="15.75" x14ac:dyDescent="0.25">
      <c r="B29" s="32"/>
      <c r="C29" s="103" t="s">
        <v>40</v>
      </c>
      <c r="D29" s="55" t="str">
        <f>IF('General Info-BLIs'!E27="YES",'Rental Assistance'!J21,IF('General Info-BLIs'!E27="NO","$0","$0"))</f>
        <v>$0</v>
      </c>
      <c r="E29" s="26"/>
    </row>
    <row r="30" spans="2:52" ht="15.75" x14ac:dyDescent="0.25">
      <c r="B30" s="32"/>
      <c r="C30" s="103" t="s">
        <v>42</v>
      </c>
      <c r="D30" s="55" t="str">
        <f>IF('General Info-BLIs'!E28="YES",Operating!D15,IF('General Info-BLIs'!E28="NO","$0","$0"))</f>
        <v>$0</v>
      </c>
      <c r="E30" s="26"/>
    </row>
    <row r="31" spans="2:52" ht="15.75" x14ac:dyDescent="0.25">
      <c r="B31" s="32"/>
      <c r="C31" s="103" t="s">
        <v>41</v>
      </c>
      <c r="D31" s="55" t="str">
        <f>IF('General Info-BLIs'!E29="YES",'Supportive Services'!D24,IF('General Info-BLIs'!E29="NO","$0","$0"))</f>
        <v>$0</v>
      </c>
      <c r="E31" s="26"/>
    </row>
    <row r="32" spans="2:52" ht="15.75" x14ac:dyDescent="0.25">
      <c r="B32" s="32"/>
      <c r="C32" s="103" t="s">
        <v>109</v>
      </c>
      <c r="D32" s="55" t="str">
        <f>IF('General Info-BLIs'!E30="YES",HMIS!D12,IF('General Info-BLIs'!E30="NO","$0","$0"))</f>
        <v>$0</v>
      </c>
      <c r="E32" s="26"/>
    </row>
    <row r="33" spans="2:5" ht="31.5" x14ac:dyDescent="0.25">
      <c r="B33" s="32"/>
      <c r="C33" s="103" t="s">
        <v>96</v>
      </c>
      <c r="D33" s="56">
        <f>SUM(D26:D31)</f>
        <v>0</v>
      </c>
      <c r="E33" s="26"/>
    </row>
    <row r="34" spans="2:5" ht="15.75" x14ac:dyDescent="0.25">
      <c r="B34" s="32"/>
      <c r="C34" s="103" t="s">
        <v>43</v>
      </c>
      <c r="D34" s="55" t="str">
        <f>IF('General Info-BLIs'!E31="NO","$0",IF('General Info-BLIs'!E31="YES",'Admin &amp; Match'!D5,"$0"))</f>
        <v>$0</v>
      </c>
      <c r="E34" s="26"/>
    </row>
    <row r="35" spans="2:5" ht="47.25" x14ac:dyDescent="0.25">
      <c r="B35" s="32"/>
      <c r="C35" s="113" t="s">
        <v>97</v>
      </c>
      <c r="D35" s="114">
        <f>D33+D34</f>
        <v>0</v>
      </c>
      <c r="E35" s="26"/>
    </row>
    <row r="36" spans="2:5" ht="9.75" customHeight="1" thickBot="1" x14ac:dyDescent="0.3">
      <c r="B36" s="33"/>
      <c r="C36" s="29"/>
      <c r="D36" s="29"/>
      <c r="E36" s="30"/>
    </row>
    <row r="37" spans="2:5" ht="6.75" customHeight="1" x14ac:dyDescent="0.25"/>
    <row r="38" spans="2:5" s="11" customFormat="1" x14ac:dyDescent="0.25"/>
    <row r="39" spans="2:5" s="11" customFormat="1" x14ac:dyDescent="0.25"/>
    <row r="40" spans="2:5" s="11" customFormat="1" x14ac:dyDescent="0.25"/>
    <row r="41" spans="2:5" s="11" customFormat="1" x14ac:dyDescent="0.25"/>
    <row r="42" spans="2:5" s="11" customFormat="1" x14ac:dyDescent="0.25"/>
    <row r="43" spans="2:5" s="11" customFormat="1" x14ac:dyDescent="0.25"/>
    <row r="44" spans="2:5" s="11" customFormat="1" x14ac:dyDescent="0.25"/>
    <row r="45" spans="2:5" s="11" customFormat="1" x14ac:dyDescent="0.25"/>
    <row r="46" spans="2:5" s="11" customFormat="1" x14ac:dyDescent="0.25"/>
    <row r="47" spans="2:5" s="11" customFormat="1" x14ac:dyDescent="0.25"/>
    <row r="48" spans="2:5"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sheetData>
  <sheetProtection sheet="1" objects="1" scenarios="1" formatRows="0" selectLockedCells="1"/>
  <mergeCells count="6">
    <mergeCell ref="C23:D23"/>
    <mergeCell ref="B5:E5"/>
    <mergeCell ref="B22:E22"/>
    <mergeCell ref="C1:D1"/>
    <mergeCell ref="C3:D3"/>
    <mergeCell ref="B13:E13"/>
  </mergeCells>
  <pageMargins left="0.7" right="0.7" top="0.75" bottom="0.75" header="0.3" footer="0.3"/>
  <pageSetup orientation="portrait" r:id="rId1"/>
  <headerFooter>
    <oddHeader>&amp;R&amp;"-,Bold Italic"&amp;A</oddHeader>
    <oddFooter>&amp;R&amp;"-,Bold Italic"Page &amp;P of &amp;N</oddFooter>
  </headerFooter>
  <ignoredErrors>
    <ignoredError sqref="D3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03C79-C438-447C-AFE0-7DA919F4E6D7}">
  <sheetPr codeName="Sheet8">
    <pageSetUpPr fitToPage="1"/>
  </sheetPr>
  <dimension ref="B1:AZ243"/>
  <sheetViews>
    <sheetView showGridLines="0" zoomScaleNormal="100" workbookViewId="0">
      <selection activeCell="F14" sqref="F14"/>
    </sheetView>
  </sheetViews>
  <sheetFormatPr defaultRowHeight="15" x14ac:dyDescent="0.25"/>
  <cols>
    <col min="1" max="2" width="1.7109375" customWidth="1"/>
    <col min="3" max="3" width="24.28515625" customWidth="1"/>
    <col min="4" max="8" width="15" customWidth="1"/>
    <col min="9" max="10" width="2.28515625" customWidth="1"/>
    <col min="11" max="52" width="9.140625" style="11"/>
  </cols>
  <sheetData>
    <row r="1" spans="2:52" ht="33.75" customHeight="1" thickBot="1" x14ac:dyDescent="0.3">
      <c r="C1" s="195" t="s">
        <v>104</v>
      </c>
      <c r="D1" s="195"/>
      <c r="E1" s="195"/>
      <c r="F1" s="195"/>
      <c r="G1" s="195"/>
      <c r="H1" s="195"/>
    </row>
    <row r="2" spans="2:52" ht="48.75" customHeight="1" x14ac:dyDescent="0.25">
      <c r="B2" s="109"/>
      <c r="C2" s="198" t="s">
        <v>105</v>
      </c>
      <c r="D2" s="198"/>
      <c r="E2" s="198"/>
      <c r="F2" s="198"/>
      <c r="G2" s="198"/>
      <c r="H2" s="198"/>
      <c r="I2" s="110"/>
    </row>
    <row r="3" spans="2:52" ht="15.75" x14ac:dyDescent="0.25">
      <c r="B3" s="32"/>
      <c r="C3" s="197" t="s">
        <v>64</v>
      </c>
      <c r="D3" s="197"/>
      <c r="E3" s="197"/>
      <c r="F3" s="197"/>
      <c r="G3" s="197"/>
      <c r="H3" s="197"/>
      <c r="I3" s="26"/>
    </row>
    <row r="4" spans="2:52" x14ac:dyDescent="0.25">
      <c r="B4" s="32"/>
      <c r="C4" s="108"/>
      <c r="D4" s="108"/>
      <c r="E4" s="108"/>
      <c r="F4" s="108"/>
      <c r="G4" s="108"/>
      <c r="H4" s="108"/>
      <c r="I4" s="26"/>
    </row>
    <row r="5" spans="2:52" s="7" customFormat="1" ht="34.5" customHeight="1" x14ac:dyDescent="0.25">
      <c r="B5" s="111"/>
      <c r="C5" s="106" t="s">
        <v>33</v>
      </c>
      <c r="D5" s="107" t="s">
        <v>63</v>
      </c>
      <c r="E5" s="107" t="s">
        <v>34</v>
      </c>
      <c r="F5" s="107" t="s">
        <v>35</v>
      </c>
      <c r="G5" s="107" t="s">
        <v>36</v>
      </c>
      <c r="H5" s="107" t="s">
        <v>37</v>
      </c>
      <c r="I5" s="112"/>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row>
    <row r="6" spans="2:52" ht="45" x14ac:dyDescent="0.25">
      <c r="B6" s="32"/>
      <c r="C6" s="104" t="s">
        <v>59</v>
      </c>
      <c r="D6" s="105">
        <v>1589</v>
      </c>
      <c r="E6" s="105">
        <v>1615</v>
      </c>
      <c r="F6" s="105">
        <v>1838</v>
      </c>
      <c r="G6" s="105">
        <v>2299</v>
      </c>
      <c r="H6" s="105">
        <v>2742</v>
      </c>
      <c r="I6" s="26"/>
    </row>
    <row r="7" spans="2:52" x14ac:dyDescent="0.25">
      <c r="B7" s="32"/>
      <c r="I7" s="26"/>
    </row>
    <row r="8" spans="2:52" ht="43.5" customHeight="1" x14ac:dyDescent="0.25">
      <c r="B8" s="32"/>
      <c r="C8" s="196" t="s">
        <v>62</v>
      </c>
      <c r="D8" s="196"/>
      <c r="E8" s="196"/>
      <c r="F8" s="196"/>
      <c r="G8" s="196"/>
      <c r="H8" s="196"/>
      <c r="I8" s="26"/>
    </row>
    <row r="9" spans="2:52" ht="15.75" thickBot="1" x14ac:dyDescent="0.3">
      <c r="B9" s="33"/>
      <c r="C9" s="29"/>
      <c r="D9" s="29"/>
      <c r="E9" s="29"/>
      <c r="F9" s="29"/>
      <c r="G9" s="29"/>
      <c r="H9" s="29"/>
      <c r="I9" s="30"/>
    </row>
    <row r="11" spans="2:52" s="11" customFormat="1" x14ac:dyDescent="0.25"/>
    <row r="12" spans="2:52" s="11" customFormat="1" x14ac:dyDescent="0.25"/>
    <row r="13" spans="2:52" s="11" customFormat="1" x14ac:dyDescent="0.25"/>
    <row r="14" spans="2:52" s="11" customFormat="1" x14ac:dyDescent="0.25"/>
    <row r="15" spans="2:52" s="11" customFormat="1" x14ac:dyDescent="0.25"/>
    <row r="16" spans="2:52" s="11" customFormat="1" x14ac:dyDescent="0.25"/>
    <row r="17" s="11" customForma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row r="30" s="11" customFormat="1" x14ac:dyDescent="0.25"/>
    <row r="31" s="11" customFormat="1" x14ac:dyDescent="0.25"/>
    <row r="3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sheetData>
  <sheetProtection sheet="1" objects="1" scenarios="1" selectLockedCells="1"/>
  <mergeCells count="4">
    <mergeCell ref="C1:H1"/>
    <mergeCell ref="C8:H8"/>
    <mergeCell ref="C3:H3"/>
    <mergeCell ref="C2:H2"/>
  </mergeCells>
  <pageMargins left="0.7" right="0.7" top="0.75" bottom="0.75" header="0.3" footer="0.3"/>
  <pageSetup scale="85" fitToHeight="0" orientation="portrait" r:id="rId1"/>
  <headerFooter>
    <oddHeader>&amp;R&amp;"-,Bold Italic"&amp;A</oddHeader>
    <oddFooter>&amp;R&amp;"-,Bold Italic"Page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93AF6-297B-43D7-93A7-8C7EF0D29B72}">
  <sheetPr codeName="Sheet1">
    <tabColor theme="0"/>
  </sheetPr>
  <dimension ref="B1:BB536"/>
  <sheetViews>
    <sheetView showGridLines="0" zoomScaleNormal="100" workbookViewId="0">
      <selection activeCell="E16" sqref="E16"/>
    </sheetView>
  </sheetViews>
  <sheetFormatPr defaultRowHeight="15" x14ac:dyDescent="0.25"/>
  <cols>
    <col min="1" max="1" width="1.7109375" customWidth="1"/>
    <col min="2" max="2" width="1.42578125" customWidth="1"/>
    <col min="3" max="3" width="32.140625" customWidth="1"/>
    <col min="4" max="4" width="41.5703125" customWidth="1"/>
    <col min="5" max="5" width="18.140625" customWidth="1"/>
    <col min="6" max="7" width="1.42578125" customWidth="1"/>
    <col min="8" max="8" width="35.140625" style="11" customWidth="1"/>
    <col min="9" max="54" width="9.140625" style="11"/>
  </cols>
  <sheetData>
    <row r="1" spans="2:6" ht="21" x14ac:dyDescent="0.35">
      <c r="B1" s="136" t="s">
        <v>141</v>
      </c>
      <c r="C1" s="136"/>
      <c r="D1" s="136"/>
      <c r="E1" s="136"/>
      <c r="F1" s="136"/>
    </row>
    <row r="2" spans="2:6" ht="5.25" customHeight="1" thickBot="1" x14ac:dyDescent="0.4">
      <c r="B2" s="67"/>
      <c r="C2" s="67"/>
      <c r="D2" s="67"/>
      <c r="E2" s="67"/>
      <c r="F2" s="67"/>
    </row>
    <row r="3" spans="2:6" ht="21" x14ac:dyDescent="0.25">
      <c r="B3" s="141" t="s">
        <v>140</v>
      </c>
      <c r="C3" s="142"/>
      <c r="D3" s="142"/>
      <c r="E3" s="142"/>
      <c r="F3" s="143"/>
    </row>
    <row r="4" spans="2:6" ht="7.5" customHeight="1" x14ac:dyDescent="0.25">
      <c r="B4" s="120"/>
      <c r="C4" s="121"/>
      <c r="D4" s="121"/>
      <c r="E4" s="121"/>
      <c r="F4" s="122"/>
    </row>
    <row r="5" spans="2:6" ht="20.25" customHeight="1" x14ac:dyDescent="0.25">
      <c r="B5" s="119"/>
      <c r="C5" s="137" t="s">
        <v>154</v>
      </c>
      <c r="D5" s="137"/>
      <c r="E5" s="137"/>
      <c r="F5" s="68"/>
    </row>
    <row r="6" spans="2:6" ht="24" customHeight="1" x14ac:dyDescent="0.25">
      <c r="B6" s="32"/>
      <c r="C6" s="129" t="s">
        <v>47</v>
      </c>
      <c r="D6" s="140"/>
      <c r="E6" s="140"/>
      <c r="F6" s="26"/>
    </row>
    <row r="7" spans="2:6" ht="24" customHeight="1" x14ac:dyDescent="0.25">
      <c r="B7" s="32"/>
      <c r="C7" s="129" t="s">
        <v>48</v>
      </c>
      <c r="D7" s="140"/>
      <c r="E7" s="140"/>
      <c r="F7" s="26"/>
    </row>
    <row r="8" spans="2:6" ht="24" customHeight="1" x14ac:dyDescent="0.25">
      <c r="B8" s="32"/>
      <c r="C8" s="129" t="s">
        <v>49</v>
      </c>
      <c r="D8" s="140"/>
      <c r="E8" s="140"/>
      <c r="F8" s="26"/>
    </row>
    <row r="9" spans="2:6" ht="24" customHeight="1" x14ac:dyDescent="0.25">
      <c r="B9" s="32"/>
      <c r="C9" s="129" t="s">
        <v>50</v>
      </c>
      <c r="D9" s="140"/>
      <c r="E9" s="140"/>
      <c r="F9" s="26"/>
    </row>
    <row r="10" spans="2:6" ht="7.5" customHeight="1" x14ac:dyDescent="0.25">
      <c r="B10" s="120"/>
      <c r="C10" s="121"/>
      <c r="D10" s="121"/>
      <c r="E10" s="121"/>
      <c r="F10" s="122"/>
    </row>
    <row r="11" spans="2:6" ht="21" customHeight="1" x14ac:dyDescent="0.25">
      <c r="B11" s="120"/>
      <c r="C11" s="137" t="s">
        <v>155</v>
      </c>
      <c r="D11" s="137"/>
      <c r="E11" s="137"/>
      <c r="F11" s="122"/>
    </row>
    <row r="12" spans="2:6" ht="24" customHeight="1" x14ac:dyDescent="0.3">
      <c r="B12" s="32"/>
      <c r="C12" s="129" t="s">
        <v>84</v>
      </c>
      <c r="D12" s="140"/>
      <c r="E12" s="140"/>
      <c r="F12" s="69"/>
    </row>
    <row r="13" spans="2:6" ht="24" customHeight="1" x14ac:dyDescent="0.3">
      <c r="B13" s="32"/>
      <c r="C13" s="129" t="s">
        <v>139</v>
      </c>
      <c r="D13" s="140"/>
      <c r="E13" s="140"/>
      <c r="F13" s="69"/>
    </row>
    <row r="14" spans="2:6" ht="24" customHeight="1" x14ac:dyDescent="0.3">
      <c r="B14" s="32"/>
      <c r="C14" s="139" t="s">
        <v>165</v>
      </c>
      <c r="D14" s="139"/>
      <c r="E14" s="134"/>
      <c r="F14" s="69"/>
    </row>
    <row r="15" spans="2:6" ht="33.75" customHeight="1" x14ac:dyDescent="0.3">
      <c r="B15" s="32"/>
      <c r="C15" s="139" t="s">
        <v>160</v>
      </c>
      <c r="D15" s="139"/>
      <c r="E15" s="134"/>
      <c r="F15" s="69"/>
    </row>
    <row r="16" spans="2:6" ht="24" customHeight="1" x14ac:dyDescent="0.3">
      <c r="B16" s="32"/>
      <c r="C16" s="139" t="s">
        <v>161</v>
      </c>
      <c r="D16" s="139"/>
      <c r="E16" s="134"/>
      <c r="F16" s="69"/>
    </row>
    <row r="17" spans="2:6" ht="11.25" customHeight="1" thickBot="1" x14ac:dyDescent="0.35">
      <c r="B17" s="70"/>
      <c r="C17" s="115"/>
      <c r="D17" s="115"/>
      <c r="F17" s="69"/>
    </row>
    <row r="18" spans="2:6" ht="10.5" customHeight="1" thickBot="1" x14ac:dyDescent="0.35">
      <c r="B18" s="116"/>
      <c r="C18" s="116"/>
      <c r="D18" s="116"/>
      <c r="E18" s="117"/>
      <c r="F18" s="118"/>
    </row>
    <row r="19" spans="2:6" ht="21" x14ac:dyDescent="0.25">
      <c r="B19" s="141" t="s">
        <v>142</v>
      </c>
      <c r="C19" s="142"/>
      <c r="D19" s="142"/>
      <c r="E19" s="142"/>
      <c r="F19" s="143"/>
    </row>
    <row r="20" spans="2:6" ht="7.5" customHeight="1" x14ac:dyDescent="0.25">
      <c r="B20" s="120"/>
      <c r="C20" s="121"/>
      <c r="D20" s="121"/>
      <c r="E20" s="121"/>
      <c r="F20" s="122"/>
    </row>
    <row r="21" spans="2:6" ht="36" customHeight="1" x14ac:dyDescent="0.25">
      <c r="B21" s="123"/>
      <c r="C21" s="202" t="s">
        <v>152</v>
      </c>
      <c r="D21" s="203"/>
      <c r="E21" s="204"/>
      <c r="F21" s="68"/>
    </row>
    <row r="22" spans="2:6" ht="100.5" customHeight="1" x14ac:dyDescent="0.25">
      <c r="B22" s="120"/>
      <c r="C22" s="201" t="s">
        <v>153</v>
      </c>
      <c r="D22" s="200"/>
      <c r="E22" s="200"/>
      <c r="F22" s="122"/>
    </row>
    <row r="23" spans="2:6" ht="34.5" customHeight="1" x14ac:dyDescent="0.25">
      <c r="B23" s="119"/>
      <c r="C23" s="207" t="s">
        <v>162</v>
      </c>
      <c r="D23" s="207"/>
      <c r="E23" s="207"/>
      <c r="F23" s="68"/>
    </row>
    <row r="24" spans="2:6" ht="20.25" customHeight="1" x14ac:dyDescent="0.25">
      <c r="B24" s="124"/>
      <c r="C24" s="138" t="s">
        <v>143</v>
      </c>
      <c r="D24" s="138"/>
      <c r="E24" s="205"/>
      <c r="F24" s="68"/>
    </row>
    <row r="25" spans="2:6" ht="20.25" customHeight="1" x14ac:dyDescent="0.25">
      <c r="B25" s="123"/>
      <c r="C25" s="139" t="s">
        <v>132</v>
      </c>
      <c r="D25" s="139"/>
      <c r="E25" s="205"/>
      <c r="F25" s="68"/>
    </row>
    <row r="26" spans="2:6" ht="20.25" customHeight="1" x14ac:dyDescent="0.25">
      <c r="B26" s="123"/>
      <c r="C26" s="139" t="s">
        <v>131</v>
      </c>
      <c r="D26" s="139"/>
      <c r="E26" s="205"/>
      <c r="F26" s="68"/>
    </row>
    <row r="27" spans="2:6" ht="20.25" customHeight="1" x14ac:dyDescent="0.25">
      <c r="B27" s="123"/>
      <c r="C27" s="139" t="s">
        <v>133</v>
      </c>
      <c r="D27" s="139"/>
      <c r="E27" s="205"/>
      <c r="F27" s="68"/>
    </row>
    <row r="28" spans="2:6" ht="20.25" customHeight="1" x14ac:dyDescent="0.25">
      <c r="B28" s="123"/>
      <c r="C28" s="139" t="s">
        <v>135</v>
      </c>
      <c r="D28" s="139"/>
      <c r="E28" s="205"/>
      <c r="F28" s="68"/>
    </row>
    <row r="29" spans="2:6" ht="20.25" customHeight="1" x14ac:dyDescent="0.25">
      <c r="B29" s="123"/>
      <c r="C29" s="139" t="s">
        <v>134</v>
      </c>
      <c r="D29" s="139"/>
      <c r="E29" s="205"/>
      <c r="F29" s="68"/>
    </row>
    <row r="30" spans="2:6" ht="20.25" customHeight="1" x14ac:dyDescent="0.25">
      <c r="B30" s="123"/>
      <c r="C30" s="139" t="s">
        <v>136</v>
      </c>
      <c r="D30" s="139"/>
      <c r="E30" s="205"/>
      <c r="F30" s="68"/>
    </row>
    <row r="31" spans="2:6" ht="20.25" customHeight="1" x14ac:dyDescent="0.25">
      <c r="B31" s="123"/>
      <c r="C31" s="139" t="s">
        <v>137</v>
      </c>
      <c r="D31" s="139"/>
      <c r="E31" s="205"/>
      <c r="F31" s="68"/>
    </row>
    <row r="32" spans="2:6" ht="6.75" customHeight="1" thickBot="1" x14ac:dyDescent="0.35">
      <c r="B32" s="125"/>
      <c r="C32" s="126"/>
      <c r="D32" s="126"/>
      <c r="E32" s="29"/>
      <c r="F32" s="127"/>
    </row>
    <row r="33" ht="8.25" customHeigh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row r="456" s="11" customFormat="1" x14ac:dyDescent="0.25"/>
    <row r="457" s="11" customFormat="1" x14ac:dyDescent="0.25"/>
    <row r="458" s="11" customFormat="1" x14ac:dyDescent="0.25"/>
    <row r="459" s="11" customFormat="1" x14ac:dyDescent="0.25"/>
    <row r="460" s="11" customFormat="1" x14ac:dyDescent="0.25"/>
    <row r="461" s="11" customFormat="1" x14ac:dyDescent="0.25"/>
    <row r="462" s="11" customFormat="1" x14ac:dyDescent="0.25"/>
    <row r="463" s="11" customFormat="1" x14ac:dyDescent="0.25"/>
    <row r="464" s="11" customFormat="1" x14ac:dyDescent="0.25"/>
    <row r="465" s="11" customFormat="1" x14ac:dyDescent="0.25"/>
    <row r="466" s="11" customFormat="1" x14ac:dyDescent="0.25"/>
    <row r="467" s="11" customFormat="1" x14ac:dyDescent="0.25"/>
    <row r="468" s="11" customFormat="1" x14ac:dyDescent="0.25"/>
    <row r="469" s="11" customFormat="1" x14ac:dyDescent="0.25"/>
    <row r="470" s="11" customFormat="1" x14ac:dyDescent="0.25"/>
    <row r="471" s="11" customFormat="1" x14ac:dyDescent="0.25"/>
    <row r="472" s="11" customFormat="1" x14ac:dyDescent="0.25"/>
    <row r="473" s="11" customFormat="1" x14ac:dyDescent="0.25"/>
    <row r="474" s="11" customFormat="1" x14ac:dyDescent="0.25"/>
    <row r="475" s="11" customFormat="1" x14ac:dyDescent="0.25"/>
    <row r="476" s="11" customFormat="1" x14ac:dyDescent="0.25"/>
    <row r="477" s="11" customFormat="1" x14ac:dyDescent="0.25"/>
    <row r="478" s="11" customFormat="1" x14ac:dyDescent="0.25"/>
    <row r="479" s="11" customFormat="1" x14ac:dyDescent="0.25"/>
    <row r="480" s="11" customFormat="1" x14ac:dyDescent="0.25"/>
    <row r="481" s="11" customFormat="1" x14ac:dyDescent="0.25"/>
    <row r="482" s="11" customFormat="1" x14ac:dyDescent="0.25"/>
    <row r="483" s="11" customFormat="1" x14ac:dyDescent="0.25"/>
    <row r="484" s="11" customFormat="1" x14ac:dyDescent="0.25"/>
    <row r="485" s="11" customFormat="1" x14ac:dyDescent="0.25"/>
    <row r="486" s="11" customFormat="1" x14ac:dyDescent="0.25"/>
    <row r="487" s="11" customFormat="1" x14ac:dyDescent="0.25"/>
    <row r="488" s="11" customFormat="1" x14ac:dyDescent="0.25"/>
    <row r="489" s="11" customFormat="1" x14ac:dyDescent="0.25"/>
    <row r="490" s="11" customFormat="1" x14ac:dyDescent="0.25"/>
    <row r="491" s="11" customFormat="1" x14ac:dyDescent="0.25"/>
    <row r="492" s="11" customFormat="1" x14ac:dyDescent="0.25"/>
    <row r="493" s="11" customFormat="1" x14ac:dyDescent="0.25"/>
    <row r="494" s="11" customFormat="1" x14ac:dyDescent="0.25"/>
    <row r="495" s="11" customFormat="1" x14ac:dyDescent="0.25"/>
    <row r="496" s="11" customFormat="1" x14ac:dyDescent="0.25"/>
    <row r="497" s="11" customFormat="1" x14ac:dyDescent="0.25"/>
    <row r="498" s="11" customFormat="1" x14ac:dyDescent="0.25"/>
    <row r="499" s="11" customFormat="1" x14ac:dyDescent="0.25"/>
    <row r="500" s="11" customFormat="1" x14ac:dyDescent="0.25"/>
    <row r="501" s="11" customFormat="1" x14ac:dyDescent="0.25"/>
    <row r="502" s="11" customFormat="1" x14ac:dyDescent="0.25"/>
    <row r="503" s="11" customFormat="1" x14ac:dyDescent="0.25"/>
    <row r="504" s="11" customFormat="1" x14ac:dyDescent="0.25"/>
    <row r="505" s="11" customFormat="1" x14ac:dyDescent="0.25"/>
    <row r="506" s="11" customFormat="1" x14ac:dyDescent="0.25"/>
    <row r="507" s="11" customFormat="1" x14ac:dyDescent="0.25"/>
    <row r="508" s="11" customFormat="1" x14ac:dyDescent="0.25"/>
    <row r="509" s="11" customFormat="1" x14ac:dyDescent="0.25"/>
    <row r="510" s="11" customFormat="1" x14ac:dyDescent="0.25"/>
    <row r="511" s="11" customFormat="1" x14ac:dyDescent="0.25"/>
    <row r="512" s="11" customFormat="1" x14ac:dyDescent="0.25"/>
    <row r="513" s="11" customFormat="1" x14ac:dyDescent="0.25"/>
    <row r="514" s="11" customFormat="1" x14ac:dyDescent="0.25"/>
    <row r="515" s="11" customFormat="1" x14ac:dyDescent="0.25"/>
    <row r="516" s="11" customFormat="1" x14ac:dyDescent="0.25"/>
    <row r="517" s="11" customFormat="1" x14ac:dyDescent="0.25"/>
    <row r="518" s="11" customFormat="1" x14ac:dyDescent="0.25"/>
    <row r="519" s="11" customFormat="1" x14ac:dyDescent="0.25"/>
    <row r="520" s="11" customFormat="1" x14ac:dyDescent="0.25"/>
    <row r="521" s="11" customFormat="1" x14ac:dyDescent="0.25"/>
    <row r="522" s="11" customFormat="1" x14ac:dyDescent="0.25"/>
    <row r="523" s="11" customFormat="1" x14ac:dyDescent="0.25"/>
    <row r="524" s="11" customFormat="1" x14ac:dyDescent="0.25"/>
    <row r="525" s="11" customFormat="1" x14ac:dyDescent="0.25"/>
    <row r="526" s="11" customFormat="1" x14ac:dyDescent="0.25"/>
    <row r="527" s="11" customFormat="1" x14ac:dyDescent="0.25"/>
    <row r="528" s="11" customFormat="1" x14ac:dyDescent="0.25"/>
    <row r="529" s="11" customFormat="1" x14ac:dyDescent="0.25"/>
    <row r="530" s="11" customFormat="1" x14ac:dyDescent="0.25"/>
    <row r="531" s="11" customFormat="1" x14ac:dyDescent="0.25"/>
    <row r="532" s="11" customFormat="1" x14ac:dyDescent="0.25"/>
    <row r="533" s="11" customFormat="1" x14ac:dyDescent="0.25"/>
    <row r="534" s="11" customFormat="1" x14ac:dyDescent="0.25"/>
    <row r="535" s="11" customFormat="1" x14ac:dyDescent="0.25"/>
    <row r="536" s="11" customFormat="1" x14ac:dyDescent="0.25"/>
  </sheetData>
  <sheetProtection sheet="1" objects="1" scenarios="1" formatRows="0" selectLockedCells="1"/>
  <mergeCells count="25">
    <mergeCell ref="D9:E9"/>
    <mergeCell ref="D12:E12"/>
    <mergeCell ref="B1:F1"/>
    <mergeCell ref="B3:F3"/>
    <mergeCell ref="C22:E22"/>
    <mergeCell ref="C11:E11"/>
    <mergeCell ref="C15:D15"/>
    <mergeCell ref="C16:D16"/>
    <mergeCell ref="C14:D14"/>
    <mergeCell ref="C21:E21"/>
    <mergeCell ref="C5:E5"/>
    <mergeCell ref="C23:E23"/>
    <mergeCell ref="C24:D24"/>
    <mergeCell ref="C25:D25"/>
    <mergeCell ref="C26:D26"/>
    <mergeCell ref="C27:D27"/>
    <mergeCell ref="C29:D29"/>
    <mergeCell ref="C28:D28"/>
    <mergeCell ref="C30:D30"/>
    <mergeCell ref="C31:D31"/>
    <mergeCell ref="D13:E13"/>
    <mergeCell ref="B19:F19"/>
    <mergeCell ref="D6:E6"/>
    <mergeCell ref="D7:E7"/>
    <mergeCell ref="D8:E8"/>
  </mergeCells>
  <phoneticPr fontId="7" type="noConversion"/>
  <dataValidations count="3">
    <dataValidation type="list" allowBlank="1" showInputMessage="1" showErrorMessage="1" sqref="D13:E13" xr:uid="{2B414637-0AB0-4C94-96EA-B256C82B8916}">
      <formula1>"PH-PSH,PH-RRH,TH-RRH,HMIS,SSO-CE"</formula1>
    </dataValidation>
    <dataValidation type="list" allowBlank="1" showInputMessage="1" showErrorMessage="1" sqref="E24:E31" xr:uid="{9D800CB6-5CD6-4D3B-964A-BBF1D4357F80}">
      <formula1>"Yes,No,NA"</formula1>
    </dataValidation>
    <dataValidation type="list" allowBlank="1" showInputMessage="1" showErrorMessage="1" sqref="E14:E16" xr:uid="{E7C9589F-9EDB-4955-BFED-872542EE2C19}">
      <formula1>"Yes,No,N/A"</formula1>
    </dataValidation>
  </dataValidations>
  <pageMargins left="0.45" right="0.45" top="0.75" bottom="0.75" header="0.3" footer="0.3"/>
  <pageSetup orientation="portrait" r:id="rId1"/>
  <headerFooter>
    <oddHeader>&amp;R&amp;"-,Bold Italic"&amp;A</oddHeader>
    <oddFooter>&amp;R&amp;"-,Bold Italic"Page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29CBF-2999-42D4-A489-82E5EB2CCEED}">
  <dimension ref="B1:AL198"/>
  <sheetViews>
    <sheetView showGridLines="0" zoomScaleNormal="100" workbookViewId="0">
      <selection activeCell="C5" sqref="C5:D5"/>
    </sheetView>
  </sheetViews>
  <sheetFormatPr defaultRowHeight="15" x14ac:dyDescent="0.25"/>
  <cols>
    <col min="1" max="2" width="2" customWidth="1"/>
    <col min="3" max="3" width="51.7109375" customWidth="1"/>
    <col min="4" max="4" width="35.28515625" customWidth="1"/>
    <col min="5" max="6" width="1.7109375" customWidth="1"/>
    <col min="7" max="38" width="9.140625" style="11"/>
  </cols>
  <sheetData>
    <row r="1" spans="2:38" ht="26.25" customHeight="1" thickBot="1" x14ac:dyDescent="0.3">
      <c r="B1" s="144" t="s">
        <v>128</v>
      </c>
      <c r="C1" s="144"/>
      <c r="D1" s="144"/>
      <c r="E1" s="144"/>
    </row>
    <row r="2" spans="2:38" ht="20.25" customHeight="1" x14ac:dyDescent="0.35">
      <c r="B2" s="145" t="s">
        <v>119</v>
      </c>
      <c r="C2" s="146"/>
      <c r="D2" s="146"/>
      <c r="E2" s="147"/>
    </row>
    <row r="3" spans="2:38" s="97" customFormat="1" ht="41.25" customHeight="1" x14ac:dyDescent="0.35">
      <c r="B3" s="96"/>
      <c r="C3" s="208" t="s">
        <v>159</v>
      </c>
      <c r="D3" s="209"/>
      <c r="E3" s="128"/>
      <c r="G3" s="98"/>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row>
    <row r="4" spans="2:38" ht="162" customHeight="1" x14ac:dyDescent="0.25">
      <c r="B4" s="32"/>
      <c r="C4" s="148" t="s">
        <v>125</v>
      </c>
      <c r="D4" s="148"/>
      <c r="E4" s="26"/>
    </row>
    <row r="5" spans="2:38" ht="50.25" customHeight="1" x14ac:dyDescent="0.25">
      <c r="B5" s="32"/>
      <c r="C5" s="151" t="s">
        <v>127</v>
      </c>
      <c r="D5" s="151"/>
      <c r="E5" s="26"/>
    </row>
    <row r="6" spans="2:38" ht="7.5" customHeight="1" x14ac:dyDescent="0.25">
      <c r="B6" s="32"/>
      <c r="C6" s="92"/>
      <c r="E6" s="26"/>
    </row>
    <row r="7" spans="2:38" ht="17.25" x14ac:dyDescent="0.25">
      <c r="B7" s="32"/>
      <c r="C7" s="87"/>
      <c r="D7" s="88" t="s">
        <v>120</v>
      </c>
      <c r="E7" s="26"/>
    </row>
    <row r="8" spans="2:38" ht="21.75" customHeight="1" x14ac:dyDescent="0.25">
      <c r="B8" s="32"/>
      <c r="C8" s="91" t="s">
        <v>121</v>
      </c>
      <c r="D8" s="80" t="s">
        <v>10</v>
      </c>
      <c r="E8" s="26"/>
    </row>
    <row r="9" spans="2:38" ht="21.75" customHeight="1" x14ac:dyDescent="0.25">
      <c r="B9" s="32"/>
      <c r="C9" s="91" t="s">
        <v>122</v>
      </c>
      <c r="D9" s="80" t="s">
        <v>10</v>
      </c>
      <c r="E9" s="26"/>
    </row>
    <row r="10" spans="2:38" ht="21.75" customHeight="1" x14ac:dyDescent="0.25">
      <c r="B10" s="32"/>
      <c r="C10" s="91" t="s">
        <v>123</v>
      </c>
      <c r="D10" s="80" t="s">
        <v>10</v>
      </c>
      <c r="E10" s="26"/>
    </row>
    <row r="11" spans="2:38" ht="31.5" x14ac:dyDescent="0.25">
      <c r="B11" s="32"/>
      <c r="C11" s="95" t="s">
        <v>124</v>
      </c>
      <c r="D11" s="89">
        <f>SUM(D8:D10)</f>
        <v>0</v>
      </c>
      <c r="E11" s="26"/>
    </row>
    <row r="12" spans="2:38" x14ac:dyDescent="0.25">
      <c r="B12" s="32"/>
      <c r="E12" s="26"/>
    </row>
    <row r="13" spans="2:38" ht="33.75" customHeight="1" x14ac:dyDescent="0.25">
      <c r="B13" s="32"/>
      <c r="C13" s="149" t="s">
        <v>126</v>
      </c>
      <c r="D13" s="149"/>
      <c r="E13" s="26"/>
    </row>
    <row r="14" spans="2:38" ht="198" customHeight="1" x14ac:dyDescent="0.25">
      <c r="B14" s="32"/>
      <c r="C14" s="150"/>
      <c r="D14" s="150"/>
      <c r="E14" s="26"/>
    </row>
    <row r="15" spans="2:38" ht="7.5" customHeight="1" thickBot="1" x14ac:dyDescent="0.3">
      <c r="B15" s="33"/>
      <c r="C15" s="29"/>
      <c r="D15" s="29"/>
      <c r="E15" s="30"/>
    </row>
    <row r="16" spans="2:38" ht="8.25" customHeight="1" x14ac:dyDescent="0.25"/>
    <row r="17" s="11" customForma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row r="30" s="11" customFormat="1" x14ac:dyDescent="0.25"/>
    <row r="31" s="11" customFormat="1" x14ac:dyDescent="0.25"/>
    <row r="3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sheetData>
  <sheetProtection formatRows="0" selectLockedCells="1"/>
  <mergeCells count="7">
    <mergeCell ref="C14:D14"/>
    <mergeCell ref="C5:D5"/>
    <mergeCell ref="C3:D3"/>
    <mergeCell ref="B1:E1"/>
    <mergeCell ref="B2:E2"/>
    <mergeCell ref="C4:D4"/>
    <mergeCell ref="C13:D13"/>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22C5E-5087-477A-80AC-46820BB6AC04}">
  <sheetPr codeName="Sheet2">
    <pageSetUpPr fitToPage="1"/>
  </sheetPr>
  <dimension ref="A1:CE452"/>
  <sheetViews>
    <sheetView showGridLines="0" zoomScaleNormal="100" zoomScalePageLayoutView="89" workbookViewId="0">
      <selection activeCell="C37" sqref="C37:J37"/>
    </sheetView>
  </sheetViews>
  <sheetFormatPr defaultRowHeight="15" x14ac:dyDescent="0.25"/>
  <cols>
    <col min="1" max="1" width="1.28515625" customWidth="1"/>
    <col min="2" max="2" width="1.140625" customWidth="1"/>
    <col min="3" max="3" width="38.28515625" customWidth="1"/>
    <col min="4" max="9" width="13.28515625" customWidth="1"/>
    <col min="10" max="10" width="14.5703125" customWidth="1"/>
    <col min="11" max="12" width="1.42578125" customWidth="1"/>
    <col min="13" max="13" width="9.140625" style="11"/>
    <col min="14" max="21" width="17.28515625" style="11" customWidth="1"/>
    <col min="22" max="83" width="9.140625" style="11"/>
  </cols>
  <sheetData>
    <row r="1" spans="1:12" ht="23.25" x14ac:dyDescent="0.25">
      <c r="A1" s="10"/>
      <c r="B1" s="156" t="s">
        <v>108</v>
      </c>
      <c r="C1" s="156"/>
      <c r="D1" s="156"/>
      <c r="E1" s="156"/>
      <c r="F1" s="156"/>
      <c r="G1" s="156"/>
      <c r="H1" s="156"/>
      <c r="I1" s="156"/>
      <c r="J1" s="156"/>
      <c r="K1" s="156"/>
      <c r="L1" s="10"/>
    </row>
    <row r="2" spans="1:12" ht="33" customHeight="1" x14ac:dyDescent="0.25">
      <c r="B2" s="157" t="s">
        <v>71</v>
      </c>
      <c r="C2" s="157"/>
      <c r="D2" s="157"/>
      <c r="E2" s="157"/>
      <c r="F2" s="157"/>
      <c r="G2" s="157"/>
      <c r="H2" s="157"/>
      <c r="I2" s="157"/>
      <c r="J2" s="157"/>
      <c r="K2" s="157"/>
      <c r="L2" s="40"/>
    </row>
    <row r="3" spans="1:12" ht="6" customHeight="1" thickBot="1" x14ac:dyDescent="0.3">
      <c r="C3" s="171"/>
      <c r="D3" s="171"/>
      <c r="E3" s="171"/>
      <c r="F3" s="171"/>
      <c r="G3" s="171"/>
      <c r="H3" s="171"/>
      <c r="I3" s="171"/>
      <c r="J3" s="171"/>
      <c r="K3" s="39"/>
    </row>
    <row r="4" spans="1:12" ht="21" x14ac:dyDescent="0.25">
      <c r="B4" s="141" t="s">
        <v>98</v>
      </c>
      <c r="C4" s="142"/>
      <c r="D4" s="142"/>
      <c r="E4" s="142"/>
      <c r="F4" s="142"/>
      <c r="G4" s="142"/>
      <c r="H4" s="142"/>
      <c r="I4" s="142"/>
      <c r="J4" s="142"/>
      <c r="K4" s="143"/>
      <c r="L4" s="44"/>
    </row>
    <row r="5" spans="1:12" ht="21.75" customHeight="1" x14ac:dyDescent="0.25">
      <c r="B5" s="32"/>
      <c r="C5" s="42" t="s">
        <v>74</v>
      </c>
      <c r="D5" s="31"/>
      <c r="K5" s="26"/>
    </row>
    <row r="6" spans="1:12" ht="21" customHeight="1" x14ac:dyDescent="0.25">
      <c r="B6" s="32"/>
      <c r="C6" s="161" t="s">
        <v>58</v>
      </c>
      <c r="D6" s="161"/>
      <c r="E6" s="160" t="s">
        <v>10</v>
      </c>
      <c r="F6" s="160"/>
      <c r="G6" s="25"/>
      <c r="H6" s="25"/>
      <c r="K6" s="26"/>
    </row>
    <row r="7" spans="1:12" ht="6.75" customHeight="1" x14ac:dyDescent="0.25">
      <c r="B7" s="32"/>
      <c r="C7" s="37"/>
      <c r="D7" s="37"/>
      <c r="E7" s="37"/>
      <c r="F7" s="37"/>
      <c r="G7" s="37"/>
      <c r="H7" s="37"/>
      <c r="I7" s="37"/>
      <c r="J7" s="37"/>
      <c r="K7" s="38"/>
    </row>
    <row r="8" spans="1:12" ht="15.75" x14ac:dyDescent="0.25">
      <c r="B8" s="32"/>
      <c r="C8" s="152" t="s">
        <v>57</v>
      </c>
      <c r="D8" s="152"/>
      <c r="E8" s="152"/>
      <c r="F8" s="152"/>
      <c r="G8" s="152"/>
      <c r="H8" s="152"/>
      <c r="I8" s="152"/>
      <c r="J8" s="152"/>
      <c r="K8" s="26"/>
    </row>
    <row r="9" spans="1:12" ht="137.25" customHeight="1" x14ac:dyDescent="0.25">
      <c r="B9" s="32"/>
      <c r="C9" s="150"/>
      <c r="D9" s="150"/>
      <c r="E9" s="150"/>
      <c r="F9" s="150"/>
      <c r="G9" s="150"/>
      <c r="H9" s="150"/>
      <c r="I9" s="150"/>
      <c r="J9" s="150"/>
      <c r="K9" s="26"/>
    </row>
    <row r="10" spans="1:12" ht="8.25" customHeight="1" thickBot="1" x14ac:dyDescent="0.3">
      <c r="B10" s="33"/>
      <c r="C10" s="28"/>
      <c r="D10" s="28"/>
      <c r="E10" s="29"/>
      <c r="F10" s="29"/>
      <c r="G10" s="29"/>
      <c r="H10" s="29"/>
      <c r="I10" s="29"/>
      <c r="J10" s="29"/>
      <c r="K10" s="30"/>
    </row>
    <row r="11" spans="1:12" ht="13.5" customHeight="1" thickBot="1" x14ac:dyDescent="0.3">
      <c r="C11" s="27"/>
      <c r="D11" s="27"/>
    </row>
    <row r="12" spans="1:12" ht="21" x14ac:dyDescent="0.25">
      <c r="B12" s="141" t="s">
        <v>99</v>
      </c>
      <c r="C12" s="142"/>
      <c r="D12" s="142"/>
      <c r="E12" s="142"/>
      <c r="F12" s="142"/>
      <c r="G12" s="142"/>
      <c r="H12" s="142"/>
      <c r="I12" s="142"/>
      <c r="J12" s="142"/>
      <c r="K12" s="143"/>
    </row>
    <row r="13" spans="1:12" ht="21.75" customHeight="1" x14ac:dyDescent="0.25">
      <c r="B13" s="32"/>
      <c r="C13" s="42" t="s">
        <v>73</v>
      </c>
      <c r="D13" s="31"/>
      <c r="K13" s="26"/>
    </row>
    <row r="14" spans="1:12" ht="113.25" customHeight="1" x14ac:dyDescent="0.25">
      <c r="B14" s="32"/>
      <c r="C14" s="155" t="s">
        <v>79</v>
      </c>
      <c r="D14" s="155"/>
      <c r="E14" s="155"/>
      <c r="F14" s="155"/>
      <c r="G14" s="155"/>
      <c r="H14" s="155"/>
      <c r="I14" s="155"/>
      <c r="J14" s="155"/>
      <c r="K14" s="72"/>
      <c r="L14" s="46"/>
    </row>
    <row r="15" spans="1:12" x14ac:dyDescent="0.25">
      <c r="B15" s="32"/>
      <c r="K15" s="26"/>
    </row>
    <row r="16" spans="1:12" ht="15.75" x14ac:dyDescent="0.25">
      <c r="B16" s="32"/>
      <c r="C16" s="153" t="s">
        <v>46</v>
      </c>
      <c r="D16" s="153"/>
      <c r="E16" s="153"/>
      <c r="F16" s="153"/>
      <c r="G16" s="153"/>
      <c r="H16" s="153"/>
      <c r="I16" s="153"/>
      <c r="J16" s="153"/>
      <c r="K16" s="26"/>
    </row>
    <row r="17" spans="2:83" ht="15.75" x14ac:dyDescent="0.25">
      <c r="B17" s="32"/>
      <c r="C17" s="154" t="s">
        <v>45</v>
      </c>
      <c r="D17" s="154"/>
      <c r="E17" s="154"/>
      <c r="F17" s="154"/>
      <c r="G17" s="154"/>
      <c r="H17" s="154"/>
      <c r="I17" s="154"/>
      <c r="J17" s="154"/>
      <c r="K17" s="26"/>
    </row>
    <row r="18" spans="2:83" s="1" customFormat="1" ht="30" x14ac:dyDescent="0.25">
      <c r="B18" s="43"/>
      <c r="C18" s="17"/>
      <c r="D18" s="19" t="s">
        <v>61</v>
      </c>
      <c r="E18" s="19" t="s">
        <v>68</v>
      </c>
      <c r="F18" s="19" t="s">
        <v>12</v>
      </c>
      <c r="G18" s="19" t="s">
        <v>13</v>
      </c>
      <c r="H18" s="19" t="s">
        <v>14</v>
      </c>
      <c r="I18" s="19" t="s">
        <v>15</v>
      </c>
      <c r="J18" s="19" t="s">
        <v>11</v>
      </c>
      <c r="K18" s="26"/>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row>
    <row r="19" spans="2:83" s="1" customFormat="1" x14ac:dyDescent="0.25">
      <c r="B19" s="43"/>
      <c r="C19" s="4" t="s">
        <v>52</v>
      </c>
      <c r="D19" s="5">
        <f t="shared" ref="D19:I19" si="0">SUM(D20:D20)</f>
        <v>0</v>
      </c>
      <c r="E19" s="5">
        <f t="shared" si="0"/>
        <v>0</v>
      </c>
      <c r="F19" s="5">
        <f t="shared" si="0"/>
        <v>0</v>
      </c>
      <c r="G19" s="5">
        <f t="shared" si="0"/>
        <v>0</v>
      </c>
      <c r="H19" s="5">
        <f t="shared" si="0"/>
        <v>0</v>
      </c>
      <c r="I19" s="5">
        <f t="shared" si="0"/>
        <v>0</v>
      </c>
      <c r="J19" s="5">
        <f>SUM(D19:I19)</f>
        <v>0</v>
      </c>
      <c r="K19" s="26"/>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row>
    <row r="20" spans="2:83" x14ac:dyDescent="0.25">
      <c r="B20" s="32"/>
      <c r="C20" s="14" t="s">
        <v>69</v>
      </c>
      <c r="D20" s="41"/>
      <c r="E20" s="41"/>
      <c r="F20" s="41"/>
      <c r="G20" s="41"/>
      <c r="H20" s="41"/>
      <c r="I20" s="41"/>
      <c r="J20" s="5">
        <f>SUM(D20:I20)</f>
        <v>0</v>
      </c>
      <c r="K20" s="26"/>
    </row>
    <row r="21" spans="2:83" x14ac:dyDescent="0.25">
      <c r="B21" s="32"/>
      <c r="K21" s="26"/>
    </row>
    <row r="22" spans="2:83" ht="15" customHeight="1" x14ac:dyDescent="0.25">
      <c r="B22" s="32"/>
      <c r="C22" s="153" t="s">
        <v>60</v>
      </c>
      <c r="D22" s="153"/>
      <c r="E22" s="153"/>
      <c r="F22" s="153"/>
      <c r="G22" s="153"/>
      <c r="H22" s="153"/>
      <c r="I22" s="153"/>
      <c r="K22" s="26"/>
    </row>
    <row r="23" spans="2:83" ht="15" customHeight="1" x14ac:dyDescent="0.25">
      <c r="B23" s="32"/>
      <c r="C23" s="169" t="s">
        <v>66</v>
      </c>
      <c r="D23" s="169"/>
      <c r="E23" s="169"/>
      <c r="F23" s="170"/>
      <c r="G23" s="170"/>
      <c r="H23" s="170"/>
      <c r="I23" s="170"/>
      <c r="K23" s="26"/>
    </row>
    <row r="24" spans="2:83" ht="30" x14ac:dyDescent="0.25">
      <c r="B24" s="32"/>
      <c r="C24" s="17"/>
      <c r="D24" s="18" t="s">
        <v>61</v>
      </c>
      <c r="E24" s="19" t="s">
        <v>68</v>
      </c>
      <c r="F24" s="20" t="s">
        <v>12</v>
      </c>
      <c r="G24" s="20" t="s">
        <v>13</v>
      </c>
      <c r="H24" s="20" t="s">
        <v>14</v>
      </c>
      <c r="I24" s="20" t="s">
        <v>15</v>
      </c>
      <c r="K24" s="26"/>
    </row>
    <row r="25" spans="2:83" ht="30" customHeight="1" x14ac:dyDescent="0.25">
      <c r="B25" s="32"/>
      <c r="C25" s="15" t="str">
        <f>IF(F23="","FMRs: Used ONLY if FMR is selected above",IF(F23="FMR","FY23 FMRs for Washington-Arlington-Alexandria, DC-VA-MD HUD Metro FMR Area","FMR: Not Being Used - N/A"))</f>
        <v>FMRs: Used ONLY if FMR is selected above</v>
      </c>
      <c r="D25" s="16">
        <f>E25*0.75</f>
        <v>1191.75</v>
      </c>
      <c r="E25" s="16">
        <f>'For Reference 2023 FMR'!D6</f>
        <v>1589</v>
      </c>
      <c r="F25" s="16">
        <f>'For Reference 2023 FMR'!E6</f>
        <v>1615</v>
      </c>
      <c r="G25" s="16">
        <f>'For Reference 2023 FMR'!F6</f>
        <v>1838</v>
      </c>
      <c r="H25" s="16">
        <f>'For Reference 2023 FMR'!G6</f>
        <v>2299</v>
      </c>
      <c r="I25" s="16">
        <f>'For Reference 2023 FMR'!H6</f>
        <v>2742</v>
      </c>
      <c r="K25" s="26"/>
    </row>
    <row r="26" spans="2:83" ht="30" customHeight="1" x14ac:dyDescent="0.25">
      <c r="B26" s="32"/>
      <c r="C26" s="15" t="str">
        <f>IF(F23="","HUD Paid Rents: To be used ONLY if HUD Paid Rent is selected above",IF(F23="HUD Paid Rent","HUD Paid Rent (Applicant: Input the HUD Paid Rents to be used for each unit size)","HUD Paid Rent: Not Being Used - N/A"))</f>
        <v>HUD Paid Rents: To be used ONLY if HUD Paid Rent is selected above</v>
      </c>
      <c r="D26" s="135" t="s">
        <v>10</v>
      </c>
      <c r="E26" s="135" t="s">
        <v>10</v>
      </c>
      <c r="F26" s="135" t="s">
        <v>10</v>
      </c>
      <c r="G26" s="135" t="s">
        <v>10</v>
      </c>
      <c r="H26" s="135" t="s">
        <v>10</v>
      </c>
      <c r="I26" s="135" t="s">
        <v>10</v>
      </c>
      <c r="K26" s="26"/>
    </row>
    <row r="27" spans="2:83" x14ac:dyDescent="0.25">
      <c r="B27" s="32"/>
      <c r="K27" s="26"/>
    </row>
    <row r="28" spans="2:83" ht="15.75" x14ac:dyDescent="0.25">
      <c r="B28" s="32"/>
      <c r="C28" s="162" t="s">
        <v>67</v>
      </c>
      <c r="D28" s="163"/>
      <c r="E28" s="163"/>
      <c r="F28" s="163"/>
      <c r="G28" s="163"/>
      <c r="H28" s="163"/>
      <c r="I28" s="163"/>
      <c r="J28" s="164"/>
      <c r="K28" s="26"/>
    </row>
    <row r="29" spans="2:83" ht="15.75" x14ac:dyDescent="0.25">
      <c r="B29" s="32"/>
      <c r="C29" s="165" t="s">
        <v>72</v>
      </c>
      <c r="D29" s="166"/>
      <c r="E29" s="166"/>
      <c r="F29" s="166"/>
      <c r="G29" s="166"/>
      <c r="H29" s="166"/>
      <c r="I29" s="166"/>
      <c r="J29" s="167"/>
      <c r="K29" s="26"/>
    </row>
    <row r="30" spans="2:83" ht="30" x14ac:dyDescent="0.25">
      <c r="B30" s="32"/>
      <c r="C30" s="168"/>
      <c r="D30" s="20" t="s">
        <v>56</v>
      </c>
      <c r="E30" s="20" t="s">
        <v>56</v>
      </c>
      <c r="F30" s="20" t="s">
        <v>56</v>
      </c>
      <c r="G30" s="20" t="s">
        <v>56</v>
      </c>
      <c r="H30" s="20" t="s">
        <v>56</v>
      </c>
      <c r="I30" s="20" t="s">
        <v>56</v>
      </c>
      <c r="J30" s="20" t="s">
        <v>56</v>
      </c>
      <c r="K30" s="26"/>
    </row>
    <row r="31" spans="2:83" ht="30" x14ac:dyDescent="0.25">
      <c r="B31" s="32"/>
      <c r="C31" s="168"/>
      <c r="D31" s="20" t="s">
        <v>61</v>
      </c>
      <c r="E31" s="20" t="s">
        <v>68</v>
      </c>
      <c r="F31" s="20" t="s">
        <v>12</v>
      </c>
      <c r="G31" s="20" t="s">
        <v>13</v>
      </c>
      <c r="H31" s="20" t="s">
        <v>14</v>
      </c>
      <c r="I31" s="20" t="s">
        <v>15</v>
      </c>
      <c r="J31" s="18" t="s">
        <v>11</v>
      </c>
      <c r="K31" s="26"/>
    </row>
    <row r="32" spans="2:83" ht="15" customHeight="1" x14ac:dyDescent="0.25">
      <c r="B32" s="32"/>
      <c r="C32" s="6" t="s">
        <v>11</v>
      </c>
      <c r="D32" s="23" t="str">
        <f>IF($F$23="FMR",D33,IF($F$23="HUD Paid Rent",D34,""))</f>
        <v/>
      </c>
      <c r="E32" s="23" t="str">
        <f t="shared" ref="E32:I32" si="1">IF($F$23="FMR",E33,IF($F$23="HUD Paid Rent",E34,""))</f>
        <v/>
      </c>
      <c r="F32" s="23" t="str">
        <f t="shared" si="1"/>
        <v/>
      </c>
      <c r="G32" s="23" t="str">
        <f t="shared" si="1"/>
        <v/>
      </c>
      <c r="H32" s="23" t="str">
        <f t="shared" si="1"/>
        <v/>
      </c>
      <c r="I32" s="23" t="str">
        <f t="shared" si="1"/>
        <v/>
      </c>
      <c r="J32" s="24" t="str">
        <f>IF($F$23="FMR",J33,IF($F$23="HUD Paid Rent",J34,"$0"))</f>
        <v>$0</v>
      </c>
      <c r="K32" s="26"/>
      <c r="N32" s="13"/>
      <c r="O32" s="13"/>
    </row>
    <row r="33" spans="2:15" ht="44.25" customHeight="1" x14ac:dyDescent="0.25">
      <c r="B33" s="32"/>
      <c r="C33" s="15" t="str">
        <f>IF($F$23="","FMRs: To auto-calculate only if FMR is Selected Above",IF($F$23="FMR","FMR: Auto-calculated using Washington-Arlington-Alexandria, DC-VA-MD HUD Metro Area FMRs","FMRs: Not Being Used - N/A"))</f>
        <v>FMRs: To auto-calculate only if FMR is Selected Above</v>
      </c>
      <c r="D33" s="21">
        <f>(D20*('For Reference 2023 FMR'!D6*0.75))*12</f>
        <v>0</v>
      </c>
      <c r="E33" s="21">
        <f>(E20*'For Reference 2023 FMR'!D6)*12</f>
        <v>0</v>
      </c>
      <c r="F33" s="21">
        <f>(F20*'For Reference 2023 FMR'!E6)*12</f>
        <v>0</v>
      </c>
      <c r="G33" s="21">
        <f>(G20*'For Reference 2023 FMR'!F6)*12</f>
        <v>0</v>
      </c>
      <c r="H33" s="21">
        <f>(H20*'For Reference 2023 FMR'!G6)*12</f>
        <v>0</v>
      </c>
      <c r="I33" s="21">
        <f>(I20*'For Reference 2023 FMR'!H6)*12</f>
        <v>0</v>
      </c>
      <c r="J33" s="22">
        <f>SUM(D33:I33)</f>
        <v>0</v>
      </c>
      <c r="K33" s="26"/>
      <c r="N33" s="13"/>
      <c r="O33" s="13"/>
    </row>
    <row r="34" spans="2:15" ht="30" customHeight="1" x14ac:dyDescent="0.25">
      <c r="B34" s="32"/>
      <c r="C34" s="15" t="str">
        <f>IF($F$23="","HUD Paid Rents: To auto-calculate only if HUD Paid Rent is Selected Above",IF($F$23="HUD Paid Rent","HUD Paid Rent: Auto-calculated using HUD Paid Rent entered above","HUD Paid Rent: Not Being Used - N/A"))</f>
        <v>HUD Paid Rents: To auto-calculate only if HUD Paid Rent is Selected Above</v>
      </c>
      <c r="D34" s="21" t="e">
        <f>(D20*D26)*12</f>
        <v>#VALUE!</v>
      </c>
      <c r="E34" s="21" t="e">
        <f t="shared" ref="E34:I34" si="2">(E20*E26)*12</f>
        <v>#VALUE!</v>
      </c>
      <c r="F34" s="21" t="e">
        <f t="shared" si="2"/>
        <v>#VALUE!</v>
      </c>
      <c r="G34" s="21" t="e">
        <f t="shared" si="2"/>
        <v>#VALUE!</v>
      </c>
      <c r="H34" s="21" t="e">
        <f t="shared" si="2"/>
        <v>#VALUE!</v>
      </c>
      <c r="I34" s="21" t="e">
        <f t="shared" si="2"/>
        <v>#VALUE!</v>
      </c>
      <c r="J34" s="22" t="e">
        <f>SUM(D34:I34)</f>
        <v>#VALUE!</v>
      </c>
      <c r="K34" s="26"/>
    </row>
    <row r="35" spans="2:15" x14ac:dyDescent="0.25">
      <c r="B35" s="32"/>
      <c r="K35" s="26"/>
    </row>
    <row r="36" spans="2:15" ht="31.5" customHeight="1" x14ac:dyDescent="0.25">
      <c r="B36" s="32"/>
      <c r="C36" s="158" t="s">
        <v>70</v>
      </c>
      <c r="D36" s="158"/>
      <c r="E36" s="158"/>
      <c r="F36" s="158"/>
      <c r="G36" s="158"/>
      <c r="H36" s="158"/>
      <c r="I36" s="158"/>
      <c r="J36" s="158"/>
      <c r="K36" s="26"/>
    </row>
    <row r="37" spans="2:15" ht="160.5" customHeight="1" x14ac:dyDescent="0.25">
      <c r="B37" s="32"/>
      <c r="C37" s="159"/>
      <c r="D37" s="159"/>
      <c r="E37" s="159"/>
      <c r="F37" s="159"/>
      <c r="G37" s="159"/>
      <c r="H37" s="159"/>
      <c r="I37" s="159"/>
      <c r="J37" s="159"/>
      <c r="K37" s="26"/>
    </row>
    <row r="38" spans="2:15" ht="8.25" customHeight="1" thickBot="1" x14ac:dyDescent="0.3">
      <c r="B38" s="33"/>
      <c r="C38" s="29"/>
      <c r="D38" s="29"/>
      <c r="E38" s="29"/>
      <c r="F38" s="29"/>
      <c r="G38" s="29"/>
      <c r="H38" s="29"/>
      <c r="I38" s="29"/>
      <c r="J38" s="29"/>
      <c r="K38" s="30"/>
    </row>
    <row r="39" spans="2:15" ht="9" customHeight="1" x14ac:dyDescent="0.25"/>
    <row r="40" spans="2:15" s="11" customFormat="1" x14ac:dyDescent="0.25"/>
    <row r="41" spans="2:15" s="11" customFormat="1" x14ac:dyDescent="0.25"/>
    <row r="42" spans="2:15" s="11" customFormat="1" x14ac:dyDescent="0.25"/>
    <row r="43" spans="2:15" s="11" customFormat="1" x14ac:dyDescent="0.25"/>
    <row r="44" spans="2:15" s="11" customFormat="1" x14ac:dyDescent="0.25"/>
    <row r="45" spans="2:15" s="11" customFormat="1" x14ac:dyDescent="0.25"/>
    <row r="46" spans="2:15" s="11" customFormat="1" x14ac:dyDescent="0.25"/>
    <row r="47" spans="2:15" s="11" customFormat="1" x14ac:dyDescent="0.25"/>
    <row r="48" spans="2:15"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sheetData>
  <sheetProtection sheet="1" objects="1" scenarios="1" formatRows="0" selectLockedCells="1"/>
  <mergeCells count="20">
    <mergeCell ref="B1:K1"/>
    <mergeCell ref="B2:K2"/>
    <mergeCell ref="C36:J36"/>
    <mergeCell ref="C37:J37"/>
    <mergeCell ref="C9:J9"/>
    <mergeCell ref="E6:F6"/>
    <mergeCell ref="C6:D6"/>
    <mergeCell ref="C22:I22"/>
    <mergeCell ref="C28:J28"/>
    <mergeCell ref="C29:J29"/>
    <mergeCell ref="C30:C31"/>
    <mergeCell ref="C23:E23"/>
    <mergeCell ref="F23:I23"/>
    <mergeCell ref="C3:J3"/>
    <mergeCell ref="C8:J8"/>
    <mergeCell ref="C16:J16"/>
    <mergeCell ref="C17:J17"/>
    <mergeCell ref="C14:J14"/>
    <mergeCell ref="B4:K4"/>
    <mergeCell ref="B12:K12"/>
  </mergeCells>
  <conditionalFormatting sqref="D26:I26">
    <cfRule type="expression" dxfId="4" priority="5">
      <formula>$F$23="FMR"</formula>
    </cfRule>
  </conditionalFormatting>
  <conditionalFormatting sqref="D34:J34">
    <cfRule type="expression" dxfId="3" priority="6">
      <formula>$F$23="FMR"</formula>
    </cfRule>
  </conditionalFormatting>
  <conditionalFormatting sqref="D33:J33">
    <cfRule type="expression" dxfId="2" priority="4">
      <formula>$F$23="HUD Paid Rent"</formula>
    </cfRule>
  </conditionalFormatting>
  <conditionalFormatting sqref="D25:I25">
    <cfRule type="expression" dxfId="1" priority="3">
      <formula>$F$23="HUD Paid Rent"</formula>
    </cfRule>
  </conditionalFormatting>
  <conditionalFormatting sqref="D33:J34">
    <cfRule type="expression" dxfId="0" priority="1">
      <formula>$F$23=""</formula>
    </cfRule>
  </conditionalFormatting>
  <dataValidations count="1">
    <dataValidation type="list" allowBlank="1" showInputMessage="1" showErrorMessage="1" prompt="Please make a selection." sqref="F23:I23" xr:uid="{38B72669-157A-46E9-A98E-278AB01C90BE}">
      <formula1>"FMR,HUD Paid Rent"</formula1>
    </dataValidation>
  </dataValidations>
  <pageMargins left="0.7" right="0.7" top="0.5" bottom="0.5" header="0.3" footer="0.3"/>
  <pageSetup scale="90" fitToHeight="0" orientation="landscape" r:id="rId1"/>
  <headerFooter>
    <oddHeader>&amp;R&amp;"-,Bold Italic"&amp;A</oddHeader>
    <oddFooter>&amp;R&amp;"-,Bold Italic"Page &amp;P of &amp;N</oddFooter>
  </headerFooter>
  <rowBreaks count="1" manualBreakCount="1">
    <brk id="21" max="16383" man="1"/>
  </rowBreaks>
  <ignoredErrors>
    <ignoredError sqref="D25 E25:I25" unlockedFormula="1"/>
    <ignoredError sqref="D34:J3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7F93-23A3-4188-B2E3-F074972B8C26}">
  <sheetPr codeName="Sheet3">
    <pageSetUpPr fitToPage="1"/>
  </sheetPr>
  <dimension ref="B1:BB455"/>
  <sheetViews>
    <sheetView showGridLines="0" zoomScaleNormal="100" workbookViewId="0">
      <selection activeCell="D11" sqref="D11"/>
    </sheetView>
  </sheetViews>
  <sheetFormatPr defaultRowHeight="15" x14ac:dyDescent="0.25"/>
  <cols>
    <col min="1" max="1" width="1.140625" customWidth="1"/>
    <col min="2" max="2" width="1.28515625" customWidth="1"/>
    <col min="3" max="3" width="43.28515625" customWidth="1"/>
    <col min="4" max="10" width="15" customWidth="1"/>
    <col min="11" max="11" width="1.140625" customWidth="1"/>
    <col min="12" max="12" width="1.5703125" customWidth="1"/>
    <col min="13" max="20" width="17.28515625" customWidth="1"/>
  </cols>
  <sheetData>
    <row r="1" spans="2:54" ht="23.25" x14ac:dyDescent="0.25">
      <c r="C1" s="156" t="s">
        <v>107</v>
      </c>
      <c r="D1" s="156"/>
      <c r="E1" s="156"/>
      <c r="F1" s="156"/>
      <c r="G1" s="156"/>
      <c r="H1" s="156"/>
      <c r="I1" s="156"/>
      <c r="J1" s="156"/>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row>
    <row r="2" spans="2:54" ht="6" customHeight="1" thickBot="1" x14ac:dyDescent="0.3">
      <c r="C2" s="3"/>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row>
    <row r="3" spans="2:54" ht="27.75" customHeight="1" x14ac:dyDescent="0.25">
      <c r="B3" s="173" t="s">
        <v>100</v>
      </c>
      <c r="C3" s="174"/>
      <c r="D3" s="174"/>
      <c r="E3" s="174"/>
      <c r="F3" s="174"/>
      <c r="G3" s="174"/>
      <c r="H3" s="174"/>
      <c r="I3" s="174"/>
      <c r="J3" s="174"/>
      <c r="K3" s="175"/>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row>
    <row r="4" spans="2:54" ht="18.75" x14ac:dyDescent="0.25">
      <c r="B4" s="32"/>
      <c r="C4" s="210" t="s">
        <v>164</v>
      </c>
      <c r="D4" s="210"/>
      <c r="E4" s="210"/>
      <c r="F4" s="210"/>
      <c r="G4" s="210"/>
      <c r="H4" s="210"/>
      <c r="I4" s="210"/>
      <c r="J4" s="210"/>
      <c r="K4" s="26"/>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row>
    <row r="5" spans="2:54" ht="106.5" customHeight="1" x14ac:dyDescent="0.25">
      <c r="B5" s="32"/>
      <c r="C5" s="211" t="s">
        <v>163</v>
      </c>
      <c r="D5" s="172"/>
      <c r="E5" s="172"/>
      <c r="F5" s="172"/>
      <c r="G5" s="172"/>
      <c r="H5" s="172"/>
      <c r="I5" s="172"/>
      <c r="J5" s="172"/>
      <c r="K5" s="26"/>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row>
    <row r="6" spans="2:54" ht="11.25" customHeight="1" x14ac:dyDescent="0.25">
      <c r="B6" s="32"/>
      <c r="K6" s="26"/>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row>
    <row r="7" spans="2:54" ht="15.75" x14ac:dyDescent="0.25">
      <c r="B7" s="32"/>
      <c r="C7" s="45" t="s">
        <v>46</v>
      </c>
      <c r="D7" s="34"/>
      <c r="E7" s="35"/>
      <c r="F7" s="35"/>
      <c r="G7" s="35"/>
      <c r="H7" s="35"/>
      <c r="I7" s="35"/>
      <c r="J7" s="36"/>
      <c r="K7" s="26"/>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row>
    <row r="8" spans="2:54" ht="15.75" x14ac:dyDescent="0.25">
      <c r="B8" s="32"/>
      <c r="C8" s="71" t="s">
        <v>45</v>
      </c>
      <c r="D8" s="47"/>
      <c r="E8" s="73"/>
      <c r="F8" s="73"/>
      <c r="G8" s="73"/>
      <c r="H8" s="73"/>
      <c r="I8" s="73"/>
      <c r="J8" s="74"/>
      <c r="K8" s="26"/>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row>
    <row r="9" spans="2:54" s="1" customFormat="1" ht="30" x14ac:dyDescent="0.25">
      <c r="B9" s="43"/>
      <c r="C9" s="17"/>
      <c r="D9" s="19" t="s">
        <v>61</v>
      </c>
      <c r="E9" s="19" t="s">
        <v>68</v>
      </c>
      <c r="F9" s="19" t="s">
        <v>12</v>
      </c>
      <c r="G9" s="19" t="s">
        <v>13</v>
      </c>
      <c r="H9" s="19" t="s">
        <v>14</v>
      </c>
      <c r="I9" s="19" t="s">
        <v>15</v>
      </c>
      <c r="J9" s="19" t="s">
        <v>11</v>
      </c>
      <c r="K9" s="26"/>
      <c r="L9"/>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row>
    <row r="10" spans="2:54" s="1" customFormat="1" x14ac:dyDescent="0.25">
      <c r="B10" s="43"/>
      <c r="C10" s="4" t="s">
        <v>52</v>
      </c>
      <c r="D10" s="5">
        <f t="shared" ref="D10:I10" si="0">SUM(D11:D11)</f>
        <v>0</v>
      </c>
      <c r="E10" s="5">
        <f t="shared" si="0"/>
        <v>0</v>
      </c>
      <c r="F10" s="5">
        <f t="shared" si="0"/>
        <v>0</v>
      </c>
      <c r="G10" s="5">
        <f t="shared" si="0"/>
        <v>0</v>
      </c>
      <c r="H10" s="5">
        <f t="shared" si="0"/>
        <v>0</v>
      </c>
      <c r="I10" s="5">
        <f t="shared" si="0"/>
        <v>0</v>
      </c>
      <c r="J10" s="5">
        <f>SUM(D10:I10)</f>
        <v>0</v>
      </c>
      <c r="K10" s="26"/>
      <c r="L10"/>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row>
    <row r="11" spans="2:54" x14ac:dyDescent="0.25">
      <c r="B11" s="32"/>
      <c r="C11" s="14" t="s">
        <v>69</v>
      </c>
      <c r="D11" s="41"/>
      <c r="E11" s="41"/>
      <c r="F11" s="41"/>
      <c r="G11" s="41"/>
      <c r="H11" s="41"/>
      <c r="I11" s="41"/>
      <c r="J11" s="5">
        <f>SUM(D11:I11)</f>
        <v>0</v>
      </c>
      <c r="K11" s="26"/>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row>
    <row r="12" spans="2:54" x14ac:dyDescent="0.25">
      <c r="B12" s="32"/>
      <c r="K12" s="26"/>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row>
    <row r="13" spans="2:54" ht="15" customHeight="1" x14ac:dyDescent="0.25">
      <c r="B13" s="32"/>
      <c r="C13" s="75" t="s">
        <v>75</v>
      </c>
      <c r="D13" s="76"/>
      <c r="E13" s="76"/>
      <c r="F13" s="77"/>
      <c r="G13" s="77"/>
      <c r="H13" s="77"/>
      <c r="I13" s="78"/>
      <c r="K13" s="26"/>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row>
    <row r="14" spans="2:54" ht="30" x14ac:dyDescent="0.25">
      <c r="B14" s="32"/>
      <c r="C14" s="17"/>
      <c r="D14" s="18" t="s">
        <v>61</v>
      </c>
      <c r="E14" s="19" t="s">
        <v>68</v>
      </c>
      <c r="F14" s="20" t="s">
        <v>12</v>
      </c>
      <c r="G14" s="20" t="s">
        <v>13</v>
      </c>
      <c r="H14" s="20" t="s">
        <v>14</v>
      </c>
      <c r="I14" s="20" t="s">
        <v>15</v>
      </c>
      <c r="K14" s="26"/>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2:54" ht="30" customHeight="1" x14ac:dyDescent="0.25">
      <c r="B15" s="32"/>
      <c r="C15" s="15" t="s">
        <v>65</v>
      </c>
      <c r="D15" s="16">
        <f>E15*0.75</f>
        <v>1191.75</v>
      </c>
      <c r="E15" s="16">
        <f>'For Reference 2023 FMR'!D6</f>
        <v>1589</v>
      </c>
      <c r="F15" s="16">
        <f>'For Reference 2023 FMR'!E6</f>
        <v>1615</v>
      </c>
      <c r="G15" s="16">
        <f>'For Reference 2023 FMR'!F6</f>
        <v>1838</v>
      </c>
      <c r="H15" s="16">
        <f>'For Reference 2023 FMR'!G6</f>
        <v>2299</v>
      </c>
      <c r="I15" s="16">
        <f>'For Reference 2023 FMR'!H6</f>
        <v>2742</v>
      </c>
      <c r="K15" s="26"/>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2:54" x14ac:dyDescent="0.25">
      <c r="B16" s="32"/>
      <c r="K16" s="26"/>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2:54" ht="15.75" x14ac:dyDescent="0.25">
      <c r="B17" s="32"/>
      <c r="C17" s="45" t="s">
        <v>44</v>
      </c>
      <c r="D17" s="34"/>
      <c r="E17" s="35"/>
      <c r="F17" s="35"/>
      <c r="G17" s="35"/>
      <c r="H17" s="35"/>
      <c r="I17" s="35"/>
      <c r="J17" s="36"/>
      <c r="K17" s="26"/>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row>
    <row r="18" spans="2:54" ht="15.75" x14ac:dyDescent="0.25">
      <c r="B18" s="32"/>
      <c r="C18" s="71" t="s">
        <v>77</v>
      </c>
      <c r="D18" s="47"/>
      <c r="E18" s="73"/>
      <c r="F18" s="73"/>
      <c r="G18" s="73"/>
      <c r="H18" s="73"/>
      <c r="I18" s="73"/>
      <c r="J18" s="74"/>
      <c r="K18" s="26"/>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2:54" ht="30" x14ac:dyDescent="0.25">
      <c r="B19" s="32"/>
      <c r="C19" s="168"/>
      <c r="D19" s="20" t="s">
        <v>78</v>
      </c>
      <c r="E19" s="20" t="s">
        <v>78</v>
      </c>
      <c r="F19" s="20" t="s">
        <v>78</v>
      </c>
      <c r="G19" s="20" t="s">
        <v>78</v>
      </c>
      <c r="H19" s="20" t="s">
        <v>78</v>
      </c>
      <c r="I19" s="20" t="s">
        <v>78</v>
      </c>
      <c r="J19" s="20" t="s">
        <v>78</v>
      </c>
      <c r="K19" s="26"/>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row>
    <row r="20" spans="2:54" ht="30" x14ac:dyDescent="0.25">
      <c r="B20" s="32"/>
      <c r="C20" s="168"/>
      <c r="D20" s="20" t="s">
        <v>61</v>
      </c>
      <c r="E20" s="20" t="s">
        <v>68</v>
      </c>
      <c r="F20" s="20" t="s">
        <v>12</v>
      </c>
      <c r="G20" s="20" t="s">
        <v>13</v>
      </c>
      <c r="H20" s="20" t="s">
        <v>14</v>
      </c>
      <c r="I20" s="20" t="s">
        <v>15</v>
      </c>
      <c r="J20" s="18" t="s">
        <v>11</v>
      </c>
      <c r="K20" s="26"/>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2:54" ht="15" customHeight="1" x14ac:dyDescent="0.25">
      <c r="B21" s="32"/>
      <c r="C21" s="6" t="s">
        <v>11</v>
      </c>
      <c r="D21" s="23">
        <f>D22</f>
        <v>0</v>
      </c>
      <c r="E21" s="23">
        <f t="shared" ref="E21:I21" si="1">E22</f>
        <v>0</v>
      </c>
      <c r="F21" s="23">
        <f t="shared" si="1"/>
        <v>0</v>
      </c>
      <c r="G21" s="23">
        <f t="shared" si="1"/>
        <v>0</v>
      </c>
      <c r="H21" s="23">
        <f t="shared" si="1"/>
        <v>0</v>
      </c>
      <c r="I21" s="23">
        <f t="shared" si="1"/>
        <v>0</v>
      </c>
      <c r="J21" s="24">
        <f>SUM(D21:I21)</f>
        <v>0</v>
      </c>
      <c r="K21" s="26"/>
      <c r="M21" s="11"/>
      <c r="N21" s="13"/>
      <c r="O21" s="13"/>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2:54" ht="44.25" customHeight="1" x14ac:dyDescent="0.25">
      <c r="B22" s="32"/>
      <c r="C22" s="15" t="s">
        <v>76</v>
      </c>
      <c r="D22" s="21">
        <f>(D11*('For Reference 2023 FMR'!D6*0.75))*12</f>
        <v>0</v>
      </c>
      <c r="E22" s="21">
        <f>(E11*'For Reference 2023 FMR'!D6)*12</f>
        <v>0</v>
      </c>
      <c r="F22" s="21">
        <f>(F11*'For Reference 2023 FMR'!E6)*12</f>
        <v>0</v>
      </c>
      <c r="G22" s="21">
        <f>(G11*'For Reference 2023 FMR'!F6)*12</f>
        <v>0</v>
      </c>
      <c r="H22" s="21">
        <f>(H11*'For Reference 2023 FMR'!G6)*12</f>
        <v>0</v>
      </c>
      <c r="I22" s="21">
        <f>(I11*'For Reference 2023 FMR'!H6)*12</f>
        <v>0</v>
      </c>
      <c r="J22" s="21">
        <f>SUM(D22:I22)</f>
        <v>0</v>
      </c>
      <c r="K22" s="26"/>
      <c r="M22" s="11"/>
      <c r="N22" s="13"/>
      <c r="O22" s="13"/>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row>
    <row r="23" spans="2:54" ht="12" customHeight="1" thickBot="1" x14ac:dyDescent="0.3">
      <c r="B23" s="33"/>
      <c r="C23" s="29"/>
      <c r="D23" s="29"/>
      <c r="E23" s="29"/>
      <c r="F23" s="29"/>
      <c r="G23" s="29"/>
      <c r="H23" s="29"/>
      <c r="I23" s="29"/>
      <c r="J23" s="29"/>
      <c r="K23" s="30"/>
      <c r="M23" s="11"/>
      <c r="N23" s="13"/>
      <c r="O23" s="13"/>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row>
    <row r="24" spans="2:54" x14ac:dyDescent="0.25">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row>
    <row r="25" spans="2:54" s="11" customFormat="1" x14ac:dyDescent="0.25"/>
    <row r="26" spans="2:54" s="11" customFormat="1" x14ac:dyDescent="0.25"/>
    <row r="27" spans="2:54" s="11" customFormat="1" x14ac:dyDescent="0.25"/>
    <row r="28" spans="2:54" s="11" customFormat="1" x14ac:dyDescent="0.25"/>
    <row r="29" spans="2:54" s="11" customFormat="1" x14ac:dyDescent="0.25"/>
    <row r="30" spans="2:54" s="11" customFormat="1" x14ac:dyDescent="0.25"/>
    <row r="31" spans="2:54" s="11" customFormat="1" x14ac:dyDescent="0.25"/>
    <row r="32" spans="2:54"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row r="392" s="11" customFormat="1" x14ac:dyDescent="0.25"/>
    <row r="393" s="11" customFormat="1" x14ac:dyDescent="0.25"/>
    <row r="394" s="11" customFormat="1" x14ac:dyDescent="0.25"/>
    <row r="395" s="11" customFormat="1" x14ac:dyDescent="0.25"/>
    <row r="396" s="11" customFormat="1" x14ac:dyDescent="0.25"/>
    <row r="397" s="11" customFormat="1" x14ac:dyDescent="0.25"/>
    <row r="398" s="11" customFormat="1" x14ac:dyDescent="0.25"/>
    <row r="399" s="11" customFormat="1" x14ac:dyDescent="0.25"/>
    <row r="400" s="11" customFormat="1" x14ac:dyDescent="0.25"/>
    <row r="401" s="11" customFormat="1" x14ac:dyDescent="0.25"/>
    <row r="402" s="11" customFormat="1" x14ac:dyDescent="0.25"/>
    <row r="403" s="11" customFormat="1" x14ac:dyDescent="0.25"/>
    <row r="404" s="11" customFormat="1" x14ac:dyDescent="0.25"/>
    <row r="405" s="11" customFormat="1" x14ac:dyDescent="0.25"/>
    <row r="406" s="11" customFormat="1" x14ac:dyDescent="0.25"/>
    <row r="407" s="11" customFormat="1" x14ac:dyDescent="0.25"/>
    <row r="408" s="11" customFormat="1" x14ac:dyDescent="0.25"/>
    <row r="409" s="11" customFormat="1" x14ac:dyDescent="0.25"/>
    <row r="410" s="11" customFormat="1" x14ac:dyDescent="0.25"/>
    <row r="411" s="11" customFormat="1" x14ac:dyDescent="0.25"/>
    <row r="412" s="11" customFormat="1" x14ac:dyDescent="0.25"/>
    <row r="413" s="11" customFormat="1" x14ac:dyDescent="0.25"/>
    <row r="414" s="11" customFormat="1" x14ac:dyDescent="0.25"/>
    <row r="415" s="11" customFormat="1" x14ac:dyDescent="0.25"/>
    <row r="416" s="11" customFormat="1" x14ac:dyDescent="0.25"/>
    <row r="417" s="11" customFormat="1" x14ac:dyDescent="0.25"/>
    <row r="418" s="11" customFormat="1" x14ac:dyDescent="0.25"/>
    <row r="419" s="11" customFormat="1" x14ac:dyDescent="0.25"/>
    <row r="420" s="11" customFormat="1" x14ac:dyDescent="0.25"/>
    <row r="421" s="11" customFormat="1" x14ac:dyDescent="0.25"/>
    <row r="422" s="11" customFormat="1" x14ac:dyDescent="0.25"/>
    <row r="423" s="11" customFormat="1" x14ac:dyDescent="0.25"/>
    <row r="424" s="11" customFormat="1" x14ac:dyDescent="0.25"/>
    <row r="425" s="11" customFormat="1" x14ac:dyDescent="0.25"/>
    <row r="426" s="11" customFormat="1" x14ac:dyDescent="0.25"/>
    <row r="427" s="11" customFormat="1" x14ac:dyDescent="0.25"/>
    <row r="428" s="11" customFormat="1" x14ac:dyDescent="0.25"/>
    <row r="429" s="11" customFormat="1" x14ac:dyDescent="0.25"/>
    <row r="430" s="11" customFormat="1" x14ac:dyDescent="0.25"/>
    <row r="431" s="11" customFormat="1" x14ac:dyDescent="0.25"/>
    <row r="432" s="11" customFormat="1" x14ac:dyDescent="0.25"/>
    <row r="433" s="11" customFormat="1" x14ac:dyDescent="0.25"/>
    <row r="434" s="11" customFormat="1" x14ac:dyDescent="0.25"/>
    <row r="435" s="11" customFormat="1" x14ac:dyDescent="0.25"/>
    <row r="436" s="11" customFormat="1" x14ac:dyDescent="0.25"/>
    <row r="437" s="11" customFormat="1" x14ac:dyDescent="0.25"/>
    <row r="438" s="11" customFormat="1" x14ac:dyDescent="0.25"/>
    <row r="439" s="11" customFormat="1" x14ac:dyDescent="0.25"/>
    <row r="440" s="11" customFormat="1" x14ac:dyDescent="0.25"/>
    <row r="441" s="11" customFormat="1" x14ac:dyDescent="0.25"/>
    <row r="442" s="11" customFormat="1" x14ac:dyDescent="0.25"/>
    <row r="443" s="11" customFormat="1" x14ac:dyDescent="0.25"/>
    <row r="444" s="11" customFormat="1" x14ac:dyDescent="0.25"/>
    <row r="445" s="11" customFormat="1" x14ac:dyDescent="0.25"/>
    <row r="446" s="11" customFormat="1" x14ac:dyDescent="0.25"/>
    <row r="447" s="11" customFormat="1" x14ac:dyDescent="0.25"/>
    <row r="448" s="11" customFormat="1" x14ac:dyDescent="0.25"/>
    <row r="449" s="11" customFormat="1" x14ac:dyDescent="0.25"/>
    <row r="450" s="11" customFormat="1" x14ac:dyDescent="0.25"/>
    <row r="451" s="11" customFormat="1" x14ac:dyDescent="0.25"/>
    <row r="452" s="11" customFormat="1" x14ac:dyDescent="0.25"/>
    <row r="453" s="11" customFormat="1" x14ac:dyDescent="0.25"/>
    <row r="454" s="11" customFormat="1" x14ac:dyDescent="0.25"/>
    <row r="455" s="11" customFormat="1" x14ac:dyDescent="0.25"/>
  </sheetData>
  <sheetProtection sheet="1" objects="1" scenarios="1" formatRows="0" selectLockedCells="1"/>
  <mergeCells count="5">
    <mergeCell ref="C19:C20"/>
    <mergeCell ref="C5:J5"/>
    <mergeCell ref="C1:J1"/>
    <mergeCell ref="B3:K3"/>
    <mergeCell ref="C4:J4"/>
  </mergeCells>
  <pageMargins left="0.7" right="0.7" top="0.75" bottom="0.75" header="0.3" footer="0.3"/>
  <pageSetup scale="81" fitToHeight="0" orientation="landscape" r:id="rId1"/>
  <headerFooter>
    <oddHeader>&amp;R&amp;"-,Bold Italic"&amp;A</oddHeader>
    <oddFooter>&amp;R&amp;"-,Bold 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38DAF-5AD7-4670-A18B-29D0BDAEFD4E}">
  <sheetPr codeName="Sheet4"/>
  <dimension ref="B1:AX251"/>
  <sheetViews>
    <sheetView showGridLines="0" zoomScaleNormal="100" workbookViewId="0">
      <selection activeCell="E14" sqref="E14"/>
    </sheetView>
  </sheetViews>
  <sheetFormatPr defaultRowHeight="15" x14ac:dyDescent="0.25"/>
  <cols>
    <col min="1" max="2" width="1.85546875" customWidth="1"/>
    <col min="3" max="3" width="22.5703125" customWidth="1"/>
    <col min="4" max="4" width="16.85546875" customWidth="1"/>
    <col min="5" max="5" width="52" customWidth="1"/>
    <col min="6" max="7" width="1.85546875" customWidth="1"/>
    <col min="8" max="13" width="17.28515625" style="11" customWidth="1"/>
    <col min="14" max="50" width="9.140625" style="11"/>
  </cols>
  <sheetData>
    <row r="1" spans="2:6" ht="23.25" x14ac:dyDescent="0.25">
      <c r="B1" s="156" t="s">
        <v>146</v>
      </c>
      <c r="C1" s="156"/>
      <c r="D1" s="156"/>
      <c r="E1" s="156"/>
      <c r="F1" s="156"/>
    </row>
    <row r="2" spans="2:6" ht="6" customHeight="1" thickBot="1" x14ac:dyDescent="0.3">
      <c r="C2" s="3"/>
    </row>
    <row r="3" spans="2:6" ht="25.5" customHeight="1" x14ac:dyDescent="0.25">
      <c r="B3" s="173" t="s">
        <v>110</v>
      </c>
      <c r="C3" s="174"/>
      <c r="D3" s="174"/>
      <c r="E3" s="174"/>
      <c r="F3" s="175"/>
    </row>
    <row r="4" spans="2:6" ht="18.75" x14ac:dyDescent="0.25">
      <c r="B4" s="32"/>
      <c r="C4" s="42" t="s">
        <v>86</v>
      </c>
      <c r="F4" s="26"/>
    </row>
    <row r="5" spans="2:6" ht="63" customHeight="1" x14ac:dyDescent="0.25">
      <c r="B5" s="32"/>
      <c r="C5" s="176" t="s">
        <v>87</v>
      </c>
      <c r="D5" s="177"/>
      <c r="E5" s="177"/>
      <c r="F5" s="26"/>
    </row>
    <row r="6" spans="2:6" ht="9" customHeight="1" x14ac:dyDescent="0.25">
      <c r="B6" s="32"/>
      <c r="C6" s="79"/>
      <c r="F6" s="26"/>
    </row>
    <row r="7" spans="2:6" ht="30.75" customHeight="1" x14ac:dyDescent="0.25">
      <c r="B7" s="32"/>
      <c r="C7" s="81" t="s">
        <v>0</v>
      </c>
      <c r="D7" s="54" t="s">
        <v>1</v>
      </c>
      <c r="E7" s="54" t="s">
        <v>2</v>
      </c>
      <c r="F7" s="26"/>
    </row>
    <row r="8" spans="2:6" ht="68.099999999999994" customHeight="1" x14ac:dyDescent="0.25">
      <c r="B8" s="32"/>
      <c r="C8" s="84" t="s">
        <v>3</v>
      </c>
      <c r="D8" s="80" t="s">
        <v>10</v>
      </c>
      <c r="E8" s="86"/>
      <c r="F8" s="26"/>
    </row>
    <row r="9" spans="2:6" ht="68.099999999999994" customHeight="1" x14ac:dyDescent="0.25">
      <c r="B9" s="32"/>
      <c r="C9" s="84" t="s">
        <v>4</v>
      </c>
      <c r="D9" s="80" t="s">
        <v>10</v>
      </c>
      <c r="E9" s="86"/>
      <c r="F9" s="26"/>
    </row>
    <row r="10" spans="2:6" ht="68.099999999999994" customHeight="1" x14ac:dyDescent="0.25">
      <c r="B10" s="32"/>
      <c r="C10" s="84" t="s">
        <v>5</v>
      </c>
      <c r="D10" s="80" t="s">
        <v>10</v>
      </c>
      <c r="E10" s="86"/>
      <c r="F10" s="26"/>
    </row>
    <row r="11" spans="2:6" ht="68.099999999999994" customHeight="1" x14ac:dyDescent="0.25">
      <c r="B11" s="32"/>
      <c r="C11" s="84" t="s">
        <v>6</v>
      </c>
      <c r="D11" s="80" t="s">
        <v>10</v>
      </c>
      <c r="E11" s="86"/>
      <c r="F11" s="26"/>
    </row>
    <row r="12" spans="2:6" ht="68.099999999999994" customHeight="1" x14ac:dyDescent="0.25">
      <c r="B12" s="32"/>
      <c r="C12" s="84" t="s">
        <v>7</v>
      </c>
      <c r="D12" s="80" t="s">
        <v>10</v>
      </c>
      <c r="E12" s="86"/>
      <c r="F12" s="26"/>
    </row>
    <row r="13" spans="2:6" ht="68.099999999999994" customHeight="1" x14ac:dyDescent="0.25">
      <c r="B13" s="32"/>
      <c r="C13" s="84" t="s">
        <v>8</v>
      </c>
      <c r="D13" s="80" t="s">
        <v>10</v>
      </c>
      <c r="E13" s="86"/>
      <c r="F13" s="26"/>
    </row>
    <row r="14" spans="2:6" ht="68.099999999999994" customHeight="1" x14ac:dyDescent="0.25">
      <c r="B14" s="32"/>
      <c r="C14" s="84" t="s">
        <v>9</v>
      </c>
      <c r="D14" s="80" t="s">
        <v>10</v>
      </c>
      <c r="E14" s="86"/>
      <c r="F14" s="26"/>
    </row>
    <row r="15" spans="2:6" ht="46.5" x14ac:dyDescent="0.25">
      <c r="B15" s="32"/>
      <c r="C15" s="85" t="s">
        <v>145</v>
      </c>
      <c r="D15" s="82">
        <f>SUM(D8:D14)</f>
        <v>0</v>
      </c>
      <c r="E15" s="83"/>
      <c r="F15" s="26"/>
    </row>
    <row r="16" spans="2:6" ht="5.25" customHeight="1" thickBot="1" x14ac:dyDescent="0.3">
      <c r="B16" s="33"/>
      <c r="C16" s="29"/>
      <c r="D16" s="29"/>
      <c r="E16" s="29"/>
      <c r="F16" s="30"/>
    </row>
    <row r="17" ht="5.25" customHeigh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row r="30" s="11" customFormat="1" x14ac:dyDescent="0.25"/>
    <row r="31" s="11" customFormat="1" x14ac:dyDescent="0.25"/>
    <row r="3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sheetData>
  <sheetProtection sheet="1" objects="1" scenarios="1" formatRows="0" selectLockedCells="1"/>
  <mergeCells count="3">
    <mergeCell ref="B1:F1"/>
    <mergeCell ref="B3:F3"/>
    <mergeCell ref="C5:E5"/>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C970F-B1EE-4ACD-B5E2-903FC664BB8B}">
  <sheetPr codeName="Sheet5"/>
  <dimension ref="B1:AM210"/>
  <sheetViews>
    <sheetView showGridLines="0" topLeftCell="A4" zoomScaleNormal="100" workbookViewId="0">
      <selection activeCell="E7" sqref="E7"/>
    </sheetView>
  </sheetViews>
  <sheetFormatPr defaultRowHeight="15" x14ac:dyDescent="0.25"/>
  <cols>
    <col min="1" max="2" width="2" customWidth="1"/>
    <col min="3" max="3" width="25.85546875" customWidth="1"/>
    <col min="4" max="4" width="19.42578125" customWidth="1"/>
    <col min="5" max="5" width="46" customWidth="1"/>
    <col min="6" max="7" width="1.7109375" customWidth="1"/>
    <col min="8" max="39" width="9.140625" style="11"/>
  </cols>
  <sheetData>
    <row r="1" spans="2:39" ht="37.5" customHeight="1" thickBot="1" x14ac:dyDescent="0.3">
      <c r="B1" s="144" t="s">
        <v>88</v>
      </c>
      <c r="C1" s="144"/>
      <c r="D1" s="144"/>
      <c r="E1" s="144"/>
      <c r="F1" s="144"/>
    </row>
    <row r="2" spans="2:39" ht="20.25" customHeight="1" x14ac:dyDescent="0.35">
      <c r="B2" s="145" t="s">
        <v>101</v>
      </c>
      <c r="C2" s="146"/>
      <c r="D2" s="146"/>
      <c r="E2" s="146"/>
      <c r="F2" s="147"/>
    </row>
    <row r="3" spans="2:39" s="97" customFormat="1" ht="18.75" x14ac:dyDescent="0.3">
      <c r="B3" s="96"/>
      <c r="C3" s="181" t="s">
        <v>89</v>
      </c>
      <c r="D3" s="181"/>
      <c r="E3" s="181"/>
      <c r="F3" s="182"/>
      <c r="H3" s="98"/>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2:39" ht="108" customHeight="1" x14ac:dyDescent="0.25">
      <c r="B4" s="32"/>
      <c r="C4" s="178" t="s">
        <v>90</v>
      </c>
      <c r="D4" s="178"/>
      <c r="E4" s="178"/>
      <c r="F4" s="26"/>
    </row>
    <row r="5" spans="2:39" ht="7.5" customHeight="1" x14ac:dyDescent="0.25">
      <c r="B5" s="32"/>
      <c r="C5" s="92"/>
      <c r="F5" s="26"/>
    </row>
    <row r="6" spans="2:39" ht="34.5" x14ac:dyDescent="0.25">
      <c r="B6" s="32"/>
      <c r="C6" s="87" t="s">
        <v>0</v>
      </c>
      <c r="D6" s="88" t="s">
        <v>1</v>
      </c>
      <c r="E6" s="88" t="s">
        <v>2</v>
      </c>
      <c r="F6" s="26"/>
    </row>
    <row r="7" spans="2:39" ht="51.95" customHeight="1" x14ac:dyDescent="0.25">
      <c r="B7" s="32"/>
      <c r="C7" s="91" t="s">
        <v>16</v>
      </c>
      <c r="D7" s="80" t="s">
        <v>10</v>
      </c>
      <c r="E7" s="94"/>
      <c r="F7" s="26"/>
    </row>
    <row r="8" spans="2:39" ht="51.95" customHeight="1" x14ac:dyDescent="0.25">
      <c r="B8" s="32"/>
      <c r="C8" s="91" t="s">
        <v>17</v>
      </c>
      <c r="D8" s="80" t="s">
        <v>10</v>
      </c>
      <c r="E8" s="94"/>
      <c r="F8" s="26"/>
    </row>
    <row r="9" spans="2:39" ht="51.95" customHeight="1" x14ac:dyDescent="0.25">
      <c r="B9" s="32"/>
      <c r="C9" s="91" t="s">
        <v>18</v>
      </c>
      <c r="D9" s="80" t="s">
        <v>10</v>
      </c>
      <c r="E9" s="94"/>
      <c r="F9" s="26"/>
    </row>
    <row r="10" spans="2:39" ht="51.95" customHeight="1" x14ac:dyDescent="0.25">
      <c r="B10" s="32"/>
      <c r="C10" s="91" t="s">
        <v>19</v>
      </c>
      <c r="D10" s="80" t="s">
        <v>10</v>
      </c>
      <c r="E10" s="94"/>
      <c r="F10" s="26"/>
    </row>
    <row r="11" spans="2:39" ht="51.95" customHeight="1" x14ac:dyDescent="0.25">
      <c r="B11" s="32"/>
      <c r="C11" s="91" t="s">
        <v>20</v>
      </c>
      <c r="D11" s="80" t="s">
        <v>10</v>
      </c>
      <c r="E11" s="94"/>
      <c r="F11" s="26"/>
    </row>
    <row r="12" spans="2:39" ht="51.95" customHeight="1" x14ac:dyDescent="0.25">
      <c r="B12" s="32"/>
      <c r="C12" s="91" t="s">
        <v>21</v>
      </c>
      <c r="D12" s="80" t="s">
        <v>10</v>
      </c>
      <c r="E12" s="94"/>
      <c r="F12" s="26"/>
    </row>
    <row r="13" spans="2:39" ht="51.95" customHeight="1" x14ac:dyDescent="0.25">
      <c r="B13" s="32"/>
      <c r="C13" s="91" t="s">
        <v>22</v>
      </c>
      <c r="D13" s="80" t="s">
        <v>10</v>
      </c>
      <c r="E13" s="94"/>
      <c r="F13" s="26"/>
    </row>
    <row r="14" spans="2:39" ht="51.95" customHeight="1" x14ac:dyDescent="0.25">
      <c r="B14" s="32"/>
      <c r="C14" s="91" t="s">
        <v>23</v>
      </c>
      <c r="D14" s="80" t="s">
        <v>10</v>
      </c>
      <c r="E14" s="94"/>
      <c r="F14" s="26"/>
    </row>
    <row r="15" spans="2:39" ht="51.95" customHeight="1" x14ac:dyDescent="0.25">
      <c r="B15" s="32"/>
      <c r="C15" s="91" t="s">
        <v>24</v>
      </c>
      <c r="D15" s="80" t="s">
        <v>10</v>
      </c>
      <c r="E15" s="94"/>
      <c r="F15" s="26"/>
    </row>
    <row r="16" spans="2:39" ht="51.95" customHeight="1" x14ac:dyDescent="0.25">
      <c r="B16" s="32"/>
      <c r="C16" s="91" t="s">
        <v>25</v>
      </c>
      <c r="D16" s="80" t="s">
        <v>10</v>
      </c>
      <c r="E16" s="94"/>
      <c r="F16" s="26"/>
    </row>
    <row r="17" spans="2:6" ht="51.95" customHeight="1" x14ac:dyDescent="0.25">
      <c r="B17" s="32"/>
      <c r="C17" s="91" t="s">
        <v>26</v>
      </c>
      <c r="D17" s="80" t="s">
        <v>10</v>
      </c>
      <c r="E17" s="94"/>
      <c r="F17" s="26"/>
    </row>
    <row r="18" spans="2:6" ht="51.95" customHeight="1" x14ac:dyDescent="0.25">
      <c r="B18" s="32"/>
      <c r="C18" s="91" t="s">
        <v>27</v>
      </c>
      <c r="D18" s="80" t="s">
        <v>10</v>
      </c>
      <c r="E18" s="94"/>
      <c r="F18" s="26"/>
    </row>
    <row r="19" spans="2:6" ht="51.95" customHeight="1" x14ac:dyDescent="0.25">
      <c r="B19" s="32"/>
      <c r="C19" s="91" t="s">
        <v>28</v>
      </c>
      <c r="D19" s="80" t="s">
        <v>10</v>
      </c>
      <c r="E19" s="94"/>
      <c r="F19" s="26"/>
    </row>
    <row r="20" spans="2:6" ht="51.95" customHeight="1" x14ac:dyDescent="0.25">
      <c r="B20" s="32"/>
      <c r="C20" s="91" t="s">
        <v>29</v>
      </c>
      <c r="D20" s="80" t="s">
        <v>10</v>
      </c>
      <c r="E20" s="94"/>
      <c r="F20" s="26"/>
    </row>
    <row r="21" spans="2:6" ht="51.95" customHeight="1" x14ac:dyDescent="0.25">
      <c r="B21" s="32"/>
      <c r="C21" s="91" t="s">
        <v>30</v>
      </c>
      <c r="D21" s="80" t="s">
        <v>10</v>
      </c>
      <c r="E21" s="94"/>
      <c r="F21" s="26"/>
    </row>
    <row r="22" spans="2:6" ht="51.95" customHeight="1" x14ac:dyDescent="0.25">
      <c r="B22" s="32"/>
      <c r="C22" s="91" t="s">
        <v>31</v>
      </c>
      <c r="D22" s="80" t="s">
        <v>10</v>
      </c>
      <c r="E22" s="94"/>
      <c r="F22" s="26"/>
    </row>
    <row r="23" spans="2:6" ht="51.95" customHeight="1" x14ac:dyDescent="0.25">
      <c r="B23" s="32"/>
      <c r="C23" s="91" t="s">
        <v>32</v>
      </c>
      <c r="D23" s="80" t="s">
        <v>10</v>
      </c>
      <c r="E23" s="94"/>
      <c r="F23" s="26"/>
    </row>
    <row r="24" spans="2:6" ht="45.75" customHeight="1" x14ac:dyDescent="0.25">
      <c r="B24" s="32"/>
      <c r="C24" s="95" t="s">
        <v>92</v>
      </c>
      <c r="D24" s="89">
        <f>SUM(D7:D23)</f>
        <v>0</v>
      </c>
      <c r="E24" s="90"/>
      <c r="F24" s="26"/>
    </row>
    <row r="25" spans="2:6" x14ac:dyDescent="0.25">
      <c r="B25" s="32"/>
      <c r="F25" s="26"/>
    </row>
    <row r="26" spans="2:6" ht="181.5" customHeight="1" x14ac:dyDescent="0.25">
      <c r="B26" s="32"/>
      <c r="C26" s="93" t="s">
        <v>91</v>
      </c>
      <c r="D26" s="179"/>
      <c r="E26" s="180"/>
      <c r="F26" s="26"/>
    </row>
    <row r="27" spans="2:6" ht="7.5" customHeight="1" thickBot="1" x14ac:dyDescent="0.3">
      <c r="B27" s="33"/>
      <c r="C27" s="29"/>
      <c r="D27" s="29"/>
      <c r="E27" s="29"/>
      <c r="F27" s="30"/>
    </row>
    <row r="28" spans="2:6" ht="8.25" customHeight="1" x14ac:dyDescent="0.25"/>
    <row r="29" spans="2:6" s="11" customFormat="1" x14ac:dyDescent="0.25"/>
    <row r="30" spans="2:6" s="11" customFormat="1" x14ac:dyDescent="0.25"/>
    <row r="31" spans="2:6" s="11" customFormat="1" x14ac:dyDescent="0.25"/>
    <row r="32" spans="2:6"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sheetData>
  <sheetProtection sheet="1" objects="1" scenarios="1" formatRows="0" selectLockedCells="1"/>
  <mergeCells count="5">
    <mergeCell ref="B1:F1"/>
    <mergeCell ref="B2:F2"/>
    <mergeCell ref="C4:E4"/>
    <mergeCell ref="D26:E26"/>
    <mergeCell ref="C3:F3"/>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5F6EE-D9DA-41D8-BF87-E135A37D72FF}">
  <dimension ref="B1:AM199"/>
  <sheetViews>
    <sheetView showGridLines="0" zoomScaleNormal="100" workbookViewId="0">
      <selection activeCell="D8" sqref="D8"/>
    </sheetView>
  </sheetViews>
  <sheetFormatPr defaultRowHeight="15" x14ac:dyDescent="0.25"/>
  <cols>
    <col min="1" max="2" width="2" customWidth="1"/>
    <col min="3" max="3" width="25.85546875" customWidth="1"/>
    <col min="4" max="4" width="19.42578125" customWidth="1"/>
    <col min="5" max="5" width="46" customWidth="1"/>
    <col min="6" max="7" width="1.7109375" customWidth="1"/>
    <col min="8" max="39" width="9.140625" style="11"/>
  </cols>
  <sheetData>
    <row r="1" spans="2:39" ht="28.5" customHeight="1" thickBot="1" x14ac:dyDescent="0.3">
      <c r="B1" s="144" t="s">
        <v>117</v>
      </c>
      <c r="C1" s="144"/>
      <c r="D1" s="144"/>
      <c r="E1" s="144"/>
      <c r="F1" s="144"/>
    </row>
    <row r="2" spans="2:39" ht="20.25" customHeight="1" x14ac:dyDescent="0.35">
      <c r="B2" s="145" t="s">
        <v>111</v>
      </c>
      <c r="C2" s="146"/>
      <c r="D2" s="146"/>
      <c r="E2" s="146"/>
      <c r="F2" s="147"/>
    </row>
    <row r="3" spans="2:39" s="97" customFormat="1" ht="18.75" x14ac:dyDescent="0.3">
      <c r="B3" s="96"/>
      <c r="C3" s="181" t="s">
        <v>116</v>
      </c>
      <c r="D3" s="181"/>
      <c r="E3" s="181"/>
      <c r="F3" s="182"/>
      <c r="H3" s="98"/>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row>
    <row r="4" spans="2:39" ht="137.25" customHeight="1" x14ac:dyDescent="0.25">
      <c r="B4" s="32"/>
      <c r="C4" s="178" t="s">
        <v>148</v>
      </c>
      <c r="D4" s="178"/>
      <c r="E4" s="178"/>
      <c r="F4" s="26"/>
    </row>
    <row r="5" spans="2:39" ht="7.5" customHeight="1" x14ac:dyDescent="0.25">
      <c r="B5" s="32"/>
      <c r="C5" s="92"/>
      <c r="F5" s="26"/>
    </row>
    <row r="6" spans="2:39" ht="34.5" x14ac:dyDescent="0.25">
      <c r="B6" s="32"/>
      <c r="C6" s="87" t="s">
        <v>0</v>
      </c>
      <c r="D6" s="88" t="s">
        <v>1</v>
      </c>
      <c r="E6" s="88" t="s">
        <v>2</v>
      </c>
      <c r="F6" s="26"/>
    </row>
    <row r="7" spans="2:39" ht="45.75" customHeight="1" x14ac:dyDescent="0.25">
      <c r="B7" s="32"/>
      <c r="C7" s="91" t="s">
        <v>9</v>
      </c>
      <c r="D7" s="80"/>
      <c r="E7" s="94"/>
      <c r="F7" s="26"/>
    </row>
    <row r="8" spans="2:39" ht="45.75" customHeight="1" x14ac:dyDescent="0.25">
      <c r="B8" s="32"/>
      <c r="C8" s="91" t="s">
        <v>112</v>
      </c>
      <c r="D8" s="80"/>
      <c r="E8" s="94"/>
      <c r="F8" s="26"/>
    </row>
    <row r="9" spans="2:39" ht="45.75" customHeight="1" x14ac:dyDescent="0.25">
      <c r="B9" s="32"/>
      <c r="C9" s="91" t="s">
        <v>113</v>
      </c>
      <c r="D9" s="80"/>
      <c r="E9" s="94"/>
      <c r="F9" s="26"/>
    </row>
    <row r="10" spans="2:39" ht="45.75" customHeight="1" x14ac:dyDescent="0.25">
      <c r="B10" s="32"/>
      <c r="C10" s="91" t="s">
        <v>114</v>
      </c>
      <c r="D10" s="80"/>
      <c r="E10" s="94"/>
      <c r="F10" s="26"/>
    </row>
    <row r="11" spans="2:39" ht="45.75" customHeight="1" x14ac:dyDescent="0.25">
      <c r="B11" s="32"/>
      <c r="C11" s="91" t="s">
        <v>115</v>
      </c>
      <c r="D11" s="80"/>
      <c r="E11" s="94"/>
      <c r="F11" s="26"/>
    </row>
    <row r="12" spans="2:39" ht="30.75" x14ac:dyDescent="0.25">
      <c r="B12" s="32"/>
      <c r="C12" s="95" t="s">
        <v>118</v>
      </c>
      <c r="D12" s="89">
        <f>SUM(D7:D11)</f>
        <v>0</v>
      </c>
      <c r="E12" s="90"/>
      <c r="F12" s="26"/>
    </row>
    <row r="13" spans="2:39" x14ac:dyDescent="0.25">
      <c r="B13" s="32"/>
      <c r="F13" s="26"/>
    </row>
    <row r="14" spans="2:39" ht="33.75" customHeight="1" x14ac:dyDescent="0.25">
      <c r="B14" s="32"/>
      <c r="C14" s="149" t="s">
        <v>147</v>
      </c>
      <c r="D14" s="149"/>
      <c r="E14" s="149"/>
      <c r="F14" s="26"/>
    </row>
    <row r="15" spans="2:39" ht="117.75" customHeight="1" x14ac:dyDescent="0.25">
      <c r="B15" s="32"/>
      <c r="C15" s="150"/>
      <c r="D15" s="150"/>
      <c r="E15" s="150"/>
      <c r="F15" s="26"/>
    </row>
    <row r="16" spans="2:39" ht="7.5" customHeight="1" thickBot="1" x14ac:dyDescent="0.3">
      <c r="B16" s="33"/>
      <c r="C16" s="29"/>
      <c r="D16" s="29"/>
      <c r="E16" s="29"/>
      <c r="F16" s="30"/>
    </row>
    <row r="17" ht="8.25" customHeight="1" x14ac:dyDescent="0.25"/>
    <row r="18" s="11" customFormat="1" x14ac:dyDescent="0.25"/>
    <row r="19" s="11" customFormat="1" x14ac:dyDescent="0.25"/>
    <row r="20" s="11" customFormat="1" x14ac:dyDescent="0.25"/>
    <row r="21" s="11" customFormat="1" x14ac:dyDescent="0.25"/>
    <row r="22" s="11" customFormat="1" x14ac:dyDescent="0.25"/>
    <row r="23" s="11" customFormat="1" x14ac:dyDescent="0.25"/>
    <row r="24" s="11" customFormat="1" x14ac:dyDescent="0.25"/>
    <row r="25" s="11" customFormat="1" x14ac:dyDescent="0.25"/>
    <row r="26" s="11" customFormat="1" x14ac:dyDescent="0.25"/>
    <row r="27" s="11" customFormat="1" x14ac:dyDescent="0.25"/>
    <row r="28" s="11" customFormat="1" x14ac:dyDescent="0.25"/>
    <row r="29" s="11" customFormat="1" x14ac:dyDescent="0.25"/>
    <row r="30" s="11" customFormat="1" x14ac:dyDescent="0.25"/>
    <row r="31" s="11" customFormat="1" x14ac:dyDescent="0.25"/>
    <row r="32"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sheetData>
  <sheetProtection sheet="1" objects="1" scenarios="1" formatRows="0" selectLockedCells="1"/>
  <mergeCells count="6">
    <mergeCell ref="C15:E15"/>
    <mergeCell ref="B1:F1"/>
    <mergeCell ref="B2:F2"/>
    <mergeCell ref="C3:F3"/>
    <mergeCell ref="C4:E4"/>
    <mergeCell ref="C14:E14"/>
  </mergeCells>
  <pageMargins left="0.45" right="0.45" top="0.75" bottom="0.75" header="0.3" footer="0.3"/>
  <pageSetup fitToHeight="0" orientation="portrait" r:id="rId1"/>
  <headerFooter>
    <oddHeader>&amp;R&amp;"-,Bold Italic"&amp;A</oddHeader>
    <oddFooter>&amp;R&amp;"-,Bold Italic"Page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EEAF-D78D-4B3D-B065-D46B54D50400}">
  <sheetPr codeName="Sheet6"/>
  <dimension ref="B1:AQ260"/>
  <sheetViews>
    <sheetView showGridLines="0" zoomScaleNormal="100" workbookViewId="0">
      <selection activeCell="D5" sqref="D5"/>
    </sheetView>
  </sheetViews>
  <sheetFormatPr defaultRowHeight="15" x14ac:dyDescent="0.25"/>
  <cols>
    <col min="1" max="2" width="2.140625" customWidth="1"/>
    <col min="3" max="3" width="69.140625" customWidth="1"/>
    <col min="4" max="4" width="20.5703125" customWidth="1"/>
    <col min="5" max="5" width="2.28515625" customWidth="1"/>
    <col min="6" max="6" width="1.5703125" customWidth="1"/>
    <col min="7" max="43" width="9.140625" style="11"/>
  </cols>
  <sheetData>
    <row r="1" spans="2:5" ht="23.25" x14ac:dyDescent="0.25">
      <c r="C1" s="156" t="s">
        <v>93</v>
      </c>
      <c r="D1" s="156"/>
    </row>
    <row r="2" spans="2:5" ht="11.25" customHeight="1" thickBot="1" x14ac:dyDescent="0.3">
      <c r="C2" s="10"/>
      <c r="D2" s="10"/>
    </row>
    <row r="3" spans="2:5" ht="21" customHeight="1" x14ac:dyDescent="0.35">
      <c r="B3" s="145" t="s">
        <v>103</v>
      </c>
      <c r="C3" s="146"/>
      <c r="D3" s="146"/>
      <c r="E3" s="147"/>
    </row>
    <row r="4" spans="2:5" ht="6.75" customHeight="1" x14ac:dyDescent="0.25">
      <c r="B4" s="32"/>
      <c r="E4" s="26"/>
    </row>
    <row r="5" spans="2:5" ht="31.5" x14ac:dyDescent="0.25">
      <c r="B5" s="32"/>
      <c r="C5" s="130" t="s">
        <v>149</v>
      </c>
      <c r="D5" s="102"/>
      <c r="E5" s="26"/>
    </row>
    <row r="6" spans="2:5" ht="13.5" customHeight="1" x14ac:dyDescent="0.25">
      <c r="B6" s="32"/>
      <c r="C6" s="27"/>
      <c r="E6" s="26"/>
    </row>
    <row r="7" spans="2:5" ht="17.25" customHeight="1" x14ac:dyDescent="0.25">
      <c r="B7" s="32"/>
      <c r="C7" s="187" t="s">
        <v>94</v>
      </c>
      <c r="D7" s="187"/>
      <c r="E7" s="26"/>
    </row>
    <row r="8" spans="2:5" ht="156" customHeight="1" x14ac:dyDescent="0.25">
      <c r="B8" s="32"/>
      <c r="C8" s="183"/>
      <c r="D8" s="184"/>
      <c r="E8" s="26"/>
    </row>
    <row r="9" spans="2:5" ht="12" customHeight="1" thickBot="1" x14ac:dyDescent="0.3">
      <c r="B9" s="33"/>
      <c r="C9" s="100"/>
      <c r="D9" s="100"/>
      <c r="E9" s="30"/>
    </row>
    <row r="10" spans="2:5" ht="15.75" thickBot="1" x14ac:dyDescent="0.3"/>
    <row r="11" spans="2:5" ht="23.25" x14ac:dyDescent="0.35">
      <c r="B11" s="145" t="s">
        <v>102</v>
      </c>
      <c r="C11" s="146"/>
      <c r="D11" s="146"/>
      <c r="E11" s="147"/>
    </row>
    <row r="12" spans="2:5" ht="9" customHeight="1" x14ac:dyDescent="0.25">
      <c r="B12" s="32"/>
      <c r="E12" s="26"/>
    </row>
    <row r="13" spans="2:5" ht="33" customHeight="1" x14ac:dyDescent="0.25">
      <c r="B13" s="32"/>
      <c r="C13" s="130" t="s">
        <v>150</v>
      </c>
      <c r="D13" s="133"/>
      <c r="E13" s="26"/>
    </row>
    <row r="14" spans="2:5" ht="47.25" x14ac:dyDescent="0.25">
      <c r="B14" s="32"/>
      <c r="C14" s="131" t="s">
        <v>129</v>
      </c>
      <c r="D14" s="132">
        <f>'Proposed Budget'!D35-'Proposed Budget'!D27-'Proposed Budget'!D28</f>
        <v>0</v>
      </c>
      <c r="E14" s="26"/>
    </row>
    <row r="15" spans="2:5" ht="46.5" customHeight="1" x14ac:dyDescent="0.25">
      <c r="B15" s="32"/>
      <c r="C15" s="131" t="s">
        <v>151</v>
      </c>
      <c r="D15" s="132">
        <f>D14*0.25</f>
        <v>0</v>
      </c>
      <c r="E15" s="26"/>
    </row>
    <row r="16" spans="2:5" ht="9.75" customHeight="1" x14ac:dyDescent="0.25">
      <c r="B16" s="32"/>
      <c r="E16" s="26"/>
    </row>
    <row r="17" spans="2:5" ht="33.75" customHeight="1" x14ac:dyDescent="0.25">
      <c r="B17" s="32"/>
      <c r="C17" s="186" t="s">
        <v>95</v>
      </c>
      <c r="D17" s="186"/>
      <c r="E17" s="26"/>
    </row>
    <row r="18" spans="2:5" ht="171" customHeight="1" x14ac:dyDescent="0.25">
      <c r="B18" s="32"/>
      <c r="C18" s="185"/>
      <c r="D18" s="185"/>
      <c r="E18" s="26"/>
    </row>
    <row r="19" spans="2:5" ht="22.5" customHeight="1" thickBot="1" x14ac:dyDescent="0.3">
      <c r="B19" s="33"/>
      <c r="C19" s="101" t="s">
        <v>51</v>
      </c>
      <c r="D19" s="29"/>
      <c r="E19" s="30"/>
    </row>
    <row r="20" spans="2:5" ht="6.75" customHeight="1" x14ac:dyDescent="0.25">
      <c r="C20" s="9"/>
    </row>
    <row r="21" spans="2:5" s="11" customFormat="1" x14ac:dyDescent="0.25"/>
    <row r="22" spans="2:5" s="11" customFormat="1" x14ac:dyDescent="0.25"/>
    <row r="23" spans="2:5" s="11" customFormat="1" x14ac:dyDescent="0.25"/>
    <row r="24" spans="2:5" s="11" customFormat="1" x14ac:dyDescent="0.25"/>
    <row r="25" spans="2:5" s="11" customFormat="1" x14ac:dyDescent="0.25"/>
    <row r="26" spans="2:5" s="11" customFormat="1" x14ac:dyDescent="0.25"/>
    <row r="27" spans="2:5" s="11" customFormat="1" x14ac:dyDescent="0.25"/>
    <row r="28" spans="2:5" s="11" customFormat="1" x14ac:dyDescent="0.25"/>
    <row r="29" spans="2:5" s="11" customFormat="1" x14ac:dyDescent="0.25"/>
    <row r="30" spans="2:5" s="11" customFormat="1" x14ac:dyDescent="0.25"/>
    <row r="31" spans="2:5" s="11" customFormat="1" x14ac:dyDescent="0.25"/>
    <row r="32" spans="2:5" s="11" customFormat="1" x14ac:dyDescent="0.25"/>
    <row r="33" s="11" customFormat="1" x14ac:dyDescent="0.25"/>
    <row r="34" s="11" customFormat="1" x14ac:dyDescent="0.25"/>
    <row r="35" s="11" customFormat="1" x14ac:dyDescent="0.25"/>
    <row r="36" s="11" customForma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sheetData>
  <sheetProtection sheet="1" objects="1" scenarios="1" formatRows="0" selectLockedCells="1"/>
  <mergeCells count="7">
    <mergeCell ref="C8:D8"/>
    <mergeCell ref="C18:D18"/>
    <mergeCell ref="C1:D1"/>
    <mergeCell ref="B3:E3"/>
    <mergeCell ref="B11:E11"/>
    <mergeCell ref="C17:D17"/>
    <mergeCell ref="C7:D7"/>
  </mergeCells>
  <pageMargins left="0.45" right="0.45" top="0.75" bottom="0.75" header="0.3" footer="0.3"/>
  <pageSetup fitToHeight="0" orientation="portrait" r:id="rId1"/>
  <headerFooter>
    <oddHeader>&amp;R&amp;"-,Bold Italic"&amp;A</oddHeader>
    <oddFooter>&amp;R&amp;"-,Bold Italic"Page &amp;P of &amp;N</oddFooter>
  </headerFooter>
  <ignoredErrors>
    <ignoredError sqref="D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Instructions</vt:lpstr>
      <vt:lpstr>General Info-BLIs</vt:lpstr>
      <vt:lpstr>Capital Costs</vt:lpstr>
      <vt:lpstr>Leasing</vt:lpstr>
      <vt:lpstr>Rental Assistance</vt:lpstr>
      <vt:lpstr>Operating</vt:lpstr>
      <vt:lpstr>Supportive Services</vt:lpstr>
      <vt:lpstr>HMIS</vt:lpstr>
      <vt:lpstr>Admin &amp; Match</vt:lpstr>
      <vt:lpstr>Proposed Budget</vt:lpstr>
      <vt:lpstr>For Reference 2023 FMR</vt:lpstr>
      <vt:lpstr>'Admin &amp; Match'!Print_Area</vt:lpstr>
      <vt:lpstr>'Capital Costs'!Print_Area</vt:lpstr>
      <vt:lpstr>'For Reference 2023 FMR'!Print_Area</vt:lpstr>
      <vt:lpstr>'General Info-BLIs'!Print_Area</vt:lpstr>
      <vt:lpstr>HMIS!Print_Area</vt:lpstr>
      <vt:lpstr>Instructions!Print_Area</vt:lpstr>
      <vt:lpstr>Leasing!Print_Area</vt:lpstr>
      <vt:lpstr>Operating!Print_Area</vt:lpstr>
      <vt:lpstr>'Proposed Budget'!Print_Area</vt:lpstr>
      <vt:lpstr>'Rental Assistance'!Print_Area</vt:lpstr>
      <vt:lpstr>'Supportive Services'!Print_Area</vt:lpstr>
      <vt:lpstr>'Capital Costs'!Print_Titles</vt:lpstr>
      <vt:lpstr>HMIS!Print_Titles</vt:lpstr>
      <vt:lpstr>'Supportive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Sones</dc:creator>
  <cp:lastModifiedBy>Christy Rubenstein</cp:lastModifiedBy>
  <cp:lastPrinted>2023-04-11T14:01:29Z</cp:lastPrinted>
  <dcterms:created xsi:type="dcterms:W3CDTF">2019-07-29T14:58:59Z</dcterms:created>
  <dcterms:modified xsi:type="dcterms:W3CDTF">2023-04-11T14:02:37Z</dcterms:modified>
</cp:coreProperties>
</file>