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sfiles\DSS\Sudley\Homeless Services\Homeless Services Division\Administrative\FY24\Grants\HUD\FY24 CoC NOFO\"/>
    </mc:Choice>
  </mc:AlternateContent>
  <xr:revisionPtr revIDLastSave="0" documentId="8_{347A1397-AE7E-4301-A5FD-E918C55DA716}" xr6:coauthVersionLast="47" xr6:coauthVersionMax="47" xr10:uidLastSave="{00000000-0000-0000-0000-000000000000}"/>
  <bookViews>
    <workbookView xWindow="-110" yWindow="-110" windowWidth="19420" windowHeight="10420" xr2:uid="{6A56A34C-C0BE-4420-82FD-C0113300F22E}"/>
  </bookViews>
  <sheets>
    <sheet name="FINAL"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2" l="1"/>
  <c r="F18" i="2" l="1"/>
  <c r="F15" i="2"/>
  <c r="F11" i="2"/>
  <c r="F19" i="2" l="1"/>
  <c r="E11" i="2"/>
  <c r="E18" i="2" l="1"/>
  <c r="E15" i="2"/>
  <c r="E1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tc={A94AD84D-F949-46D9-BE67-E053E7AD7965}</author>
  </authors>
  <commentList>
    <comment ref="J2" authorId="0" shapeId="0" xr:uid="{A94AD84D-F949-46D9-BE67-E053E7AD7965}">
      <text>
        <t>[Threaded comment]
Your version of Excel allows you to read this threaded comment; however, any edits to it will get removed if the file is opened in a newer version of Excel. Learn more: https://go.microsoft.com/fwlink/?linkid=870924
Comment:
    Formula for scores: ((Performance Points Earned (Column H) / Performance Points Available (Column G) * 100) + (Bonus Points Earned (Column I))) = Final Score (Column J)</t>
      </text>
    </comment>
  </commentList>
</comments>
</file>

<file path=xl/sharedStrings.xml><?xml version="1.0" encoding="utf-8"?>
<sst xmlns="http://schemas.openxmlformats.org/spreadsheetml/2006/main" count="85" uniqueCount="54">
  <si>
    <t>Grant #</t>
  </si>
  <si>
    <t>Project Type</t>
  </si>
  <si>
    <t>Amount Requested</t>
  </si>
  <si>
    <t>Final Score</t>
  </si>
  <si>
    <t>PAR Ranking</t>
  </si>
  <si>
    <t>VA0133</t>
  </si>
  <si>
    <t>PH</t>
  </si>
  <si>
    <t>Streetlight Community Outreach Ministries (SCOM)</t>
  </si>
  <si>
    <t>Pathway Homes, Inc (PHI)</t>
  </si>
  <si>
    <t>VA0127</t>
  </si>
  <si>
    <t>VA0324</t>
  </si>
  <si>
    <t>RRH</t>
  </si>
  <si>
    <t>Action in Community Through Service (ACTS)</t>
  </si>
  <si>
    <t>VA0130</t>
  </si>
  <si>
    <t>Good Shepherd Housing Foundation (GSHF)</t>
  </si>
  <si>
    <r>
      <t>VA0132</t>
    </r>
    <r>
      <rPr>
        <b/>
        <sz val="11"/>
        <color rgb="FFFF0000"/>
        <rFont val="Calibri"/>
        <family val="2"/>
        <scheme val="minor"/>
      </rPr>
      <t>†</t>
    </r>
  </si>
  <si>
    <t>HMIS</t>
  </si>
  <si>
    <t>Prince William County DSS (PWC DSS)</t>
  </si>
  <si>
    <t>N/A</t>
  </si>
  <si>
    <t>RRH (DV)</t>
  </si>
  <si>
    <t>SUB-TOTAL</t>
  </si>
  <si>
    <t>CoC Planning</t>
  </si>
  <si>
    <t>Prince William County Dept. of Social Services (PWC DSS)</t>
  </si>
  <si>
    <t>GRAND TOTAL</t>
  </si>
  <si>
    <t>Tier 2</t>
  </si>
  <si>
    <t>PWA CoC FY24 HUD Applicants &amp; Prioritization</t>
  </si>
  <si>
    <t>ARD Amount</t>
  </si>
  <si>
    <t xml:space="preserve">Tier 1 </t>
  </si>
  <si>
    <t>TIER 1 PROJECTS</t>
  </si>
  <si>
    <t>TIER 2 PROJECTS</t>
  </si>
  <si>
    <t>Reallocated</t>
  </si>
  <si>
    <t>Accepted / Rejected Status</t>
  </si>
  <si>
    <t>Project Name</t>
  </si>
  <si>
    <t>VA0133 PWA PSH House I</t>
  </si>
  <si>
    <t>VA0127 PWA PASS PSH</t>
  </si>
  <si>
    <t>VA0130 PWA Leasing</t>
  </si>
  <si>
    <t>VA0324 PWA RRH</t>
  </si>
  <si>
    <t>VA0439 DV Bonus</t>
  </si>
  <si>
    <t>VA0132 PWA HMIS</t>
  </si>
  <si>
    <r>
      <t>Performance Points Available</t>
    </r>
    <r>
      <rPr>
        <b/>
        <sz val="11"/>
        <color rgb="FFFF0000"/>
        <rFont val="Calibri"/>
        <family val="2"/>
        <scheme val="minor"/>
      </rPr>
      <t>*</t>
    </r>
  </si>
  <si>
    <t>Performance Points Earned</t>
  </si>
  <si>
    <t>Bonus Points Earned</t>
  </si>
  <si>
    <r>
      <t>VA0398</t>
    </r>
    <r>
      <rPr>
        <b/>
        <sz val="11"/>
        <color rgb="FFFF0000"/>
        <rFont val="Calibri"/>
        <family val="2"/>
        <scheme val="minor"/>
      </rPr>
      <t>††</t>
    </r>
  </si>
  <si>
    <r>
      <t>VA0439</t>
    </r>
    <r>
      <rPr>
        <b/>
        <sz val="11"/>
        <color rgb="FFFF0000"/>
        <rFont val="Calibri"/>
        <family val="2"/>
        <scheme val="minor"/>
      </rPr>
      <t>‡</t>
    </r>
  </si>
  <si>
    <t>CoC Bonus</t>
  </si>
  <si>
    <t>Northern Virginia Family Service (NVFS)</t>
  </si>
  <si>
    <t>Non-Competitive/Non-Ranked Projects</t>
  </si>
  <si>
    <t>Recipient Name</t>
  </si>
  <si>
    <t>VA0398 SHP Combined</t>
  </si>
  <si>
    <r>
      <rPr>
        <i/>
        <sz val="11"/>
        <color rgb="FFFF0000"/>
        <rFont val="Calibri"/>
        <family val="2"/>
        <scheme val="minor"/>
      </rPr>
      <t>*</t>
    </r>
    <r>
      <rPr>
        <i/>
        <sz val="11"/>
        <color theme="1"/>
        <rFont val="Calibri"/>
        <family val="2"/>
        <scheme val="minor"/>
      </rPr>
      <t xml:space="preserve">For some projects the number of "Possible Points" is reduced as the project did not have data to be scored for certain measures. This does not mean the provider did not submit data, it simply means the data does not exist. For example, some of the PSH projects did not have any exits during the reporting period therefore there's nothing to score for exit destination outcomes. </t>
    </r>
  </si>
  <si>
    <r>
      <rPr>
        <i/>
        <sz val="11"/>
        <color rgb="FFFF0000"/>
        <rFont val="Calibri"/>
        <family val="2"/>
        <scheme val="minor"/>
      </rPr>
      <t>†</t>
    </r>
    <r>
      <rPr>
        <i/>
        <sz val="11"/>
        <color theme="1"/>
        <rFont val="Calibri"/>
        <family val="2"/>
        <scheme val="minor"/>
      </rPr>
      <t>Project "held harmless"
- VA0132</t>
    </r>
    <r>
      <rPr>
        <i/>
        <sz val="11"/>
        <color rgb="FFFF0000"/>
        <rFont val="Calibri"/>
        <family val="2"/>
        <scheme val="minor"/>
      </rPr>
      <t>†</t>
    </r>
    <r>
      <rPr>
        <i/>
        <sz val="11"/>
        <color theme="1"/>
        <rFont val="Calibri"/>
        <family val="2"/>
        <scheme val="minor"/>
      </rPr>
      <t xml:space="preserve"> supports the entire CoC's HMIS and HMIS participation by CoC-funded projects is required under the CoC Program.</t>
    </r>
  </si>
  <si>
    <r>
      <rPr>
        <i/>
        <sz val="11"/>
        <color rgb="FFFF0000"/>
        <rFont val="Calibri"/>
        <family val="2"/>
        <scheme val="minor"/>
      </rPr>
      <t xml:space="preserve">†† </t>
    </r>
    <r>
      <rPr>
        <i/>
        <sz val="11"/>
        <color theme="1"/>
        <rFont val="Calibri"/>
        <family val="2"/>
        <scheme val="minor"/>
      </rPr>
      <t>Project combined
- VA0369 &amp;VA0398 combined for HUD FY23. The individual project scores were combined  for the Pathway Homes Inc. (PHI) Permanent Supportive Housing (PSH) projects for the current program competition. This change is being applied as the provider combined these projects and are now reported as one (under VA0398) on the current HUD Grant Inventory Worksheet (GIW).
Scoring Formula:
Formula = ((Total Points Earned / Total Points Possible) * 100) + Total Bonus Points) 
Calculation = ((154 / 187) * 100) + 7.93)
= ((0.8235) * 100) + 7.93
= ((82.35) + 7.93)
= 90.28</t>
    </r>
  </si>
  <si>
    <r>
      <rPr>
        <i/>
        <sz val="11"/>
        <color rgb="FFFF0000"/>
        <rFont val="Calibri"/>
        <family val="2"/>
        <scheme val="minor"/>
      </rPr>
      <t xml:space="preserve">‡ </t>
    </r>
    <r>
      <rPr>
        <i/>
        <sz val="11"/>
        <color theme="1"/>
        <rFont val="Calibri"/>
        <family val="2"/>
        <scheme val="minor"/>
      </rPr>
      <t xml:space="preserve">Project is split between Tier I and Tier II </t>
    </r>
  </si>
  <si>
    <t>Accepted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</si>
</sst>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i/>
      <sz val="11"/>
      <color theme="0"/>
      <name val="Calibri"/>
      <family val="2"/>
      <scheme val="minor"/>
    </font>
    <font>
      <b/>
      <i/>
      <sz val="11"/>
      <color theme="0"/>
      <name val="Calibri"/>
      <family val="2"/>
      <scheme val="minor"/>
    </font>
    <font>
      <sz val="8"/>
      <color theme="1"/>
      <name val="Calibri"/>
      <family val="2"/>
      <scheme val="minor"/>
    </font>
    <font>
      <sz val="11"/>
      <name val="Calibri"/>
      <family val="2"/>
      <scheme val="minor"/>
    </font>
    <font>
      <sz val="11"/>
      <color rgb="FFFF0000"/>
      <name val="Calibri"/>
      <family val="2"/>
      <scheme val="minor"/>
    </font>
    <font>
      <sz val="11"/>
      <color theme="1"/>
      <name val="Calibri"/>
      <family val="2"/>
    </font>
    <font>
      <i/>
      <sz val="11"/>
      <color rgb="FFFF0000"/>
      <name val="Calibri"/>
      <family val="2"/>
      <scheme val="minor"/>
    </font>
  </fonts>
  <fills count="13">
    <fill>
      <patternFill patternType="none"/>
    </fill>
    <fill>
      <patternFill patternType="gray125"/>
    </fill>
    <fill>
      <patternFill patternType="solid">
        <fgColor theme="1"/>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tint="-0.499984740745262"/>
        <bgColor indexed="64"/>
      </patternFill>
    </fill>
    <fill>
      <patternFill patternType="solid">
        <fgColor theme="2" tint="-0.749992370372631"/>
        <bgColor indexed="64"/>
      </patternFill>
    </fill>
    <fill>
      <patternFill patternType="solid">
        <fgColor theme="0" tint="-0.34998626667073579"/>
        <bgColor indexed="64"/>
      </patternFill>
    </fill>
    <fill>
      <patternFill patternType="solid">
        <fgColor theme="0" tint="-0.34998626667073579"/>
        <bgColor theme="4" tint="0.79998168889431442"/>
      </patternFill>
    </fill>
    <fill>
      <patternFill patternType="solid">
        <fgColor theme="9" tint="-0.499984740745262"/>
        <bgColor indexed="64"/>
      </patternFill>
    </fill>
    <fill>
      <patternFill patternType="solid">
        <fgColor theme="9" tint="0.79998168889431442"/>
        <bgColor indexed="64"/>
      </patternFill>
    </fill>
    <fill>
      <patternFill patternType="solid">
        <fgColor theme="9" tint="0.79998168889431442"/>
        <bgColor theme="4" tint="0.79998168889431442"/>
      </patternFill>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style="thin">
        <color auto="1"/>
      </left>
      <right/>
      <top style="thin">
        <color auto="1"/>
      </top>
      <bottom style="medium">
        <color auto="1"/>
      </bottom>
      <diagonal/>
    </border>
    <border>
      <left/>
      <right style="thin">
        <color auto="1"/>
      </right>
      <top style="thin">
        <color auto="1"/>
      </top>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thin">
        <color auto="1"/>
      </left>
      <right/>
      <top/>
      <bottom/>
      <diagonal/>
    </border>
    <border>
      <left/>
      <right style="thin">
        <color auto="1"/>
      </right>
      <top style="thin">
        <color auto="1"/>
      </top>
      <bottom style="medium">
        <color auto="1"/>
      </bottom>
      <diagonal/>
    </border>
    <border>
      <left style="thin">
        <color auto="1"/>
      </left>
      <right style="thin">
        <color auto="1"/>
      </right>
      <top/>
      <bottom/>
      <diagonal/>
    </border>
    <border>
      <left/>
      <right/>
      <top style="medium">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style="thin">
        <color auto="1"/>
      </right>
      <top/>
      <bottom/>
      <diagonal/>
    </border>
    <border>
      <left/>
      <right style="thin">
        <color auto="1"/>
      </right>
      <top/>
      <bottom/>
      <diagonal/>
    </border>
    <border>
      <left style="thin">
        <color auto="1"/>
      </left>
      <right style="medium">
        <color auto="1"/>
      </right>
      <top style="thin">
        <color auto="1"/>
      </top>
      <bottom/>
      <diagonal/>
    </border>
    <border>
      <left/>
      <right style="medium">
        <color auto="1"/>
      </right>
      <top/>
      <bottom/>
      <diagonal/>
    </border>
    <border>
      <left/>
      <right style="medium">
        <color auto="1"/>
      </right>
      <top style="medium">
        <color auto="1"/>
      </top>
      <bottom/>
      <diagonal/>
    </border>
  </borders>
  <cellStyleXfs count="1">
    <xf numFmtId="0" fontId="0" fillId="0" borderId="0"/>
  </cellStyleXfs>
  <cellXfs count="128">
    <xf numFmtId="0" fontId="0" fillId="0" borderId="0" xfId="0"/>
    <xf numFmtId="0" fontId="2" fillId="0" borderId="0" xfId="0" applyFont="1" applyAlignment="1">
      <alignment horizontal="left" vertical="center"/>
    </xf>
    <xf numFmtId="0" fontId="1" fillId="0" borderId="0" xfId="0" applyFont="1" applyAlignment="1">
      <alignment vertical="center"/>
    </xf>
    <xf numFmtId="0" fontId="2" fillId="7" borderId="4" xfId="0" applyFont="1" applyFill="1" applyBorder="1" applyAlignment="1">
      <alignment horizontal="left" vertical="center"/>
    </xf>
    <xf numFmtId="0" fontId="2" fillId="7" borderId="4" xfId="0" applyFont="1" applyFill="1" applyBorder="1" applyAlignment="1" applyProtection="1">
      <alignment horizontal="left" vertical="center" wrapText="1"/>
      <protection locked="0"/>
    </xf>
    <xf numFmtId="44" fontId="1" fillId="7" borderId="4" xfId="0" applyNumberFormat="1" applyFont="1" applyFill="1" applyBorder="1" applyAlignment="1">
      <alignment horizontal="left" vertical="center"/>
    </xf>
    <xf numFmtId="1" fontId="2" fillId="7" borderId="4" xfId="0" applyNumberFormat="1" applyFont="1" applyFill="1" applyBorder="1" applyAlignment="1" applyProtection="1">
      <alignment horizontal="center" vertical="center"/>
      <protection locked="0"/>
    </xf>
    <xf numFmtId="44" fontId="1" fillId="7" borderId="4" xfId="0" applyNumberFormat="1" applyFont="1" applyFill="1" applyBorder="1" applyAlignment="1" applyProtection="1">
      <alignment horizontal="right" vertical="center"/>
      <protection locked="0"/>
    </xf>
    <xf numFmtId="44" fontId="1" fillId="8" borderId="4" xfId="0" applyNumberFormat="1" applyFont="1" applyFill="1" applyBorder="1" applyAlignment="1">
      <alignment horizontal="left" vertical="center"/>
    </xf>
    <xf numFmtId="44" fontId="5" fillId="9" borderId="2" xfId="0" applyNumberFormat="1" applyFont="1" applyFill="1" applyBorder="1" applyAlignment="1" applyProtection="1">
      <alignment horizontal="left" vertical="center"/>
      <protection locked="0"/>
    </xf>
    <xf numFmtId="0" fontId="5" fillId="9" borderId="5" xfId="0" applyFont="1" applyFill="1" applyBorder="1" applyAlignment="1">
      <alignment vertical="center"/>
    </xf>
    <xf numFmtId="0" fontId="5" fillId="9" borderId="6" xfId="0" applyFont="1" applyFill="1" applyBorder="1" applyAlignment="1">
      <alignment vertical="center"/>
    </xf>
    <xf numFmtId="0" fontId="5" fillId="9" borderId="7" xfId="0" applyFont="1" applyFill="1" applyBorder="1" applyAlignment="1">
      <alignment horizontal="center" vertical="center"/>
    </xf>
    <xf numFmtId="0" fontId="6" fillId="9" borderId="7" xfId="0" applyFont="1" applyFill="1" applyBorder="1" applyAlignment="1" applyProtection="1">
      <alignment horizontal="left" vertical="center" wrapText="1"/>
      <protection locked="0"/>
    </xf>
    <xf numFmtId="0" fontId="5" fillId="9" borderId="2" xfId="0" applyFont="1" applyFill="1" applyBorder="1" applyAlignment="1" applyProtection="1">
      <alignment horizontal="center" vertical="center"/>
      <protection locked="0"/>
    </xf>
    <xf numFmtId="1" fontId="2" fillId="7" borderId="9" xfId="0" applyNumberFormat="1" applyFont="1" applyFill="1" applyBorder="1" applyAlignment="1" applyProtection="1">
      <alignment horizontal="center" vertical="center"/>
      <protection locked="0"/>
    </xf>
    <xf numFmtId="0" fontId="5" fillId="9" borderId="5" xfId="0" applyFont="1" applyFill="1" applyBorder="1" applyAlignment="1" applyProtection="1">
      <alignment horizontal="center" vertical="center"/>
      <protection locked="0"/>
    </xf>
    <xf numFmtId="0" fontId="1" fillId="0" borderId="11" xfId="0" applyFont="1" applyBorder="1" applyAlignment="1">
      <alignment horizontal="center" vertical="center"/>
    </xf>
    <xf numFmtId="9" fontId="3" fillId="7" borderId="14" xfId="0" applyNumberFormat="1" applyFont="1" applyFill="1" applyBorder="1" applyAlignment="1">
      <alignment horizontal="center" vertical="center"/>
    </xf>
    <xf numFmtId="9" fontId="1" fillId="7" borderId="14" xfId="0" applyNumberFormat="1" applyFont="1" applyFill="1" applyBorder="1" applyAlignment="1">
      <alignment horizontal="center" vertical="center"/>
    </xf>
    <xf numFmtId="9" fontId="1" fillId="8" borderId="14" xfId="0" applyNumberFormat="1" applyFont="1" applyFill="1" applyBorder="1" applyAlignment="1">
      <alignment horizontal="center" vertical="center"/>
    </xf>
    <xf numFmtId="0" fontId="0" fillId="0" borderId="1" xfId="0" applyBorder="1" applyAlignment="1" applyProtection="1">
      <alignment horizontal="left" vertical="center" wrapText="1"/>
      <protection locked="0"/>
    </xf>
    <xf numFmtId="44" fontId="0" fillId="0" borderId="1" xfId="0" applyNumberFormat="1" applyBorder="1" applyAlignment="1" applyProtection="1">
      <alignment horizontal="left" vertical="center"/>
      <protection locked="0"/>
    </xf>
    <xf numFmtId="1" fontId="0" fillId="0" borderId="1" xfId="0" applyNumberFormat="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0" fontId="1" fillId="0" borderId="17" xfId="0" applyFont="1" applyBorder="1" applyAlignment="1">
      <alignment horizontal="center" vertical="center"/>
    </xf>
    <xf numFmtId="0" fontId="6" fillId="6" borderId="6" xfId="0" applyFont="1" applyFill="1" applyBorder="1" applyAlignment="1" applyProtection="1">
      <alignment horizontal="center" vertical="center"/>
      <protection locked="0"/>
    </xf>
    <xf numFmtId="0" fontId="5" fillId="6" borderId="5" xfId="0" applyFont="1" applyFill="1" applyBorder="1" applyAlignment="1">
      <alignment horizontal="left" vertical="center"/>
    </xf>
    <xf numFmtId="0" fontId="6" fillId="6" borderId="6" xfId="0" applyFont="1" applyFill="1" applyBorder="1" applyAlignment="1">
      <alignment horizontal="left" vertical="center"/>
    </xf>
    <xf numFmtId="0" fontId="6" fillId="6" borderId="6" xfId="0" applyFont="1" applyFill="1" applyBorder="1" applyAlignment="1" applyProtection="1">
      <alignment horizontal="left" vertical="center" wrapText="1"/>
      <protection locked="0"/>
    </xf>
    <xf numFmtId="44" fontId="6" fillId="6" borderId="6" xfId="0" applyNumberFormat="1" applyFont="1" applyFill="1" applyBorder="1" applyAlignment="1">
      <alignment horizontal="left" vertical="center"/>
    </xf>
    <xf numFmtId="0" fontId="5" fillId="6" borderId="6" xfId="0" applyFont="1" applyFill="1" applyBorder="1" applyAlignment="1">
      <alignment horizontal="center" vertical="center"/>
    </xf>
    <xf numFmtId="0" fontId="5" fillId="6" borderId="5" xfId="0" applyFont="1" applyFill="1" applyBorder="1" applyAlignment="1" applyProtection="1">
      <alignment horizontal="left" vertical="center"/>
      <protection locked="0"/>
    </xf>
    <xf numFmtId="0" fontId="7" fillId="6" borderId="6" xfId="0" applyFont="1" applyFill="1" applyBorder="1" applyAlignment="1">
      <alignment horizontal="left" vertical="center"/>
    </xf>
    <xf numFmtId="0" fontId="7" fillId="6" borderId="6" xfId="0" applyFont="1" applyFill="1" applyBorder="1" applyAlignment="1" applyProtection="1">
      <alignment horizontal="left" vertical="center" wrapText="1"/>
      <protection locked="0"/>
    </xf>
    <xf numFmtId="44" fontId="7" fillId="6" borderId="6" xfId="0" applyNumberFormat="1" applyFont="1" applyFill="1" applyBorder="1" applyAlignment="1" applyProtection="1">
      <alignment horizontal="left" vertical="center"/>
      <protection locked="0"/>
    </xf>
    <xf numFmtId="0" fontId="7" fillId="6" borderId="6" xfId="0" applyFont="1" applyFill="1" applyBorder="1" applyAlignment="1" applyProtection="1">
      <alignment horizontal="center" vertical="center"/>
      <protection locked="0"/>
    </xf>
    <xf numFmtId="9" fontId="8" fillId="6" borderId="6" xfId="0" applyNumberFormat="1" applyFont="1" applyFill="1" applyBorder="1" applyAlignment="1">
      <alignment horizontal="center" vertical="center"/>
    </xf>
    <xf numFmtId="0" fontId="2" fillId="6" borderId="7" xfId="0" applyFont="1" applyFill="1" applyBorder="1" applyAlignment="1">
      <alignment horizontal="center" vertical="center"/>
    </xf>
    <xf numFmtId="0" fontId="0" fillId="0" borderId="0" xfId="0" applyAlignment="1">
      <alignment horizontal="left" vertical="center"/>
    </xf>
    <xf numFmtId="0" fontId="1" fillId="5" borderId="3"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10" xfId="0" applyFont="1" applyFill="1" applyBorder="1" applyAlignment="1">
      <alignment horizontal="left" vertical="center" wrapText="1"/>
    </xf>
    <xf numFmtId="0" fontId="0" fillId="0" borderId="0" xfId="0" applyAlignment="1">
      <alignment horizontal="left" vertical="center" wrapText="1"/>
    </xf>
    <xf numFmtId="0" fontId="0" fillId="6" borderId="7" xfId="0" applyFill="1" applyBorder="1" applyAlignment="1">
      <alignment horizontal="center" vertical="center"/>
    </xf>
    <xf numFmtId="0" fontId="0" fillId="0" borderId="15" xfId="0" applyBorder="1" applyAlignment="1">
      <alignment horizontal="left" vertical="center"/>
    </xf>
    <xf numFmtId="0" fontId="0" fillId="0" borderId="15" xfId="0" applyBorder="1" applyAlignment="1" applyProtection="1">
      <alignment horizontal="left" vertical="center" wrapText="1"/>
      <protection locked="0"/>
    </xf>
    <xf numFmtId="44" fontId="0" fillId="0" borderId="15" xfId="0" applyNumberFormat="1" applyBorder="1" applyAlignment="1" applyProtection="1">
      <alignment horizontal="left" vertical="center"/>
      <protection locked="0"/>
    </xf>
    <xf numFmtId="1" fontId="0" fillId="0" borderId="15" xfId="0" applyNumberFormat="1" applyBorder="1" applyAlignment="1" applyProtection="1">
      <alignment horizontal="center" vertical="center"/>
      <protection locked="0"/>
    </xf>
    <xf numFmtId="0" fontId="0" fillId="0" borderId="1" xfId="0" applyBorder="1" applyAlignment="1">
      <alignment horizontal="left" vertical="center"/>
    </xf>
    <xf numFmtId="0" fontId="0" fillId="7" borderId="4" xfId="0" applyFill="1" applyBorder="1" applyAlignment="1">
      <alignment horizontal="left" vertical="center"/>
    </xf>
    <xf numFmtId="0" fontId="0" fillId="8" borderId="4" xfId="0" applyFill="1" applyBorder="1" applyAlignment="1">
      <alignment horizontal="left" vertical="center"/>
    </xf>
    <xf numFmtId="0" fontId="0" fillId="8" borderId="4" xfId="0" applyFill="1" applyBorder="1" applyAlignment="1">
      <alignment horizontal="left" vertical="center" wrapText="1"/>
    </xf>
    <xf numFmtId="0" fontId="0" fillId="8" borderId="4" xfId="0" applyFill="1" applyBorder="1" applyAlignment="1">
      <alignment horizontal="center" vertical="center"/>
    </xf>
    <xf numFmtId="0" fontId="0" fillId="0" borderId="0" xfId="0" applyAlignment="1">
      <alignment horizontal="left"/>
    </xf>
    <xf numFmtId="0" fontId="9" fillId="0" borderId="0" xfId="0" applyFont="1" applyAlignment="1">
      <alignment horizontal="left"/>
    </xf>
    <xf numFmtId="0" fontId="5" fillId="5" borderId="1" xfId="0" applyFont="1" applyFill="1" applyBorder="1" applyAlignment="1">
      <alignment horizontal="left" vertical="center" wrapText="1"/>
    </xf>
    <xf numFmtId="0" fontId="1" fillId="9" borderId="12" xfId="0" applyFont="1" applyFill="1" applyBorder="1" applyAlignment="1">
      <alignment horizontal="left" vertical="center" wrapText="1"/>
    </xf>
    <xf numFmtId="9" fontId="1" fillId="10" borderId="16" xfId="0" applyNumberFormat="1" applyFont="1" applyFill="1" applyBorder="1" applyAlignment="1">
      <alignment horizontal="center" vertical="center"/>
    </xf>
    <xf numFmtId="9" fontId="1" fillId="10" borderId="13" xfId="0" applyNumberFormat="1" applyFont="1" applyFill="1" applyBorder="1" applyAlignment="1">
      <alignment horizontal="center" vertical="center"/>
    </xf>
    <xf numFmtId="2" fontId="0" fillId="0" borderId="15" xfId="0" applyNumberForma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0" fontId="5" fillId="6" borderId="6" xfId="0" applyFont="1" applyFill="1" applyBorder="1" applyAlignment="1">
      <alignment horizontal="left" vertical="center"/>
    </xf>
    <xf numFmtId="0" fontId="5" fillId="6" borderId="6" xfId="0" applyFont="1" applyFill="1" applyBorder="1" applyAlignment="1" applyProtection="1">
      <alignment horizontal="left" vertical="center"/>
      <protection locked="0"/>
    </xf>
    <xf numFmtId="0" fontId="2" fillId="6" borderId="6" xfId="0" applyFont="1" applyFill="1" applyBorder="1" applyAlignment="1">
      <alignment horizontal="center" vertical="center"/>
    </xf>
    <xf numFmtId="0" fontId="0" fillId="6" borderId="6" xfId="0" applyFill="1" applyBorder="1" applyAlignment="1">
      <alignment horizontal="center" vertical="center"/>
    </xf>
    <xf numFmtId="44" fontId="0" fillId="0" borderId="0" xfId="0" applyNumberFormat="1" applyAlignment="1">
      <alignment horizontal="left" vertical="center" wrapText="1"/>
    </xf>
    <xf numFmtId="44" fontId="10" fillId="0" borderId="1" xfId="0" applyNumberFormat="1" applyFont="1" applyBorder="1" applyAlignment="1">
      <alignment horizontal="left" vertical="center" wrapText="1"/>
    </xf>
    <xf numFmtId="0" fontId="0" fillId="0" borderId="1"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3" xfId="0" applyBorder="1" applyAlignment="1">
      <alignment horizontal="left" vertical="center"/>
    </xf>
    <xf numFmtId="0" fontId="0" fillId="0" borderId="3" xfId="0" applyBorder="1" applyAlignment="1" applyProtection="1">
      <alignment horizontal="left" vertical="center" wrapText="1"/>
      <protection locked="0"/>
    </xf>
    <xf numFmtId="44" fontId="0" fillId="0" borderId="3" xfId="0" applyNumberFormat="1" applyBorder="1" applyAlignment="1" applyProtection="1">
      <alignment horizontal="left" vertical="center"/>
      <protection locked="0"/>
    </xf>
    <xf numFmtId="1" fontId="0" fillId="0" borderId="3" xfId="0" applyNumberFormat="1" applyBorder="1" applyAlignment="1" applyProtection="1">
      <alignment horizontal="center" vertical="center"/>
      <protection locked="0"/>
    </xf>
    <xf numFmtId="9" fontId="1" fillId="10" borderId="22" xfId="0" applyNumberFormat="1" applyFont="1" applyFill="1" applyBorder="1" applyAlignment="1">
      <alignment horizontal="center" vertical="center"/>
    </xf>
    <xf numFmtId="0" fontId="1" fillId="0" borderId="23" xfId="0" applyFont="1" applyBorder="1" applyAlignment="1">
      <alignment horizontal="center" vertical="center"/>
    </xf>
    <xf numFmtId="0" fontId="1" fillId="4" borderId="23" xfId="0" applyFont="1" applyFill="1" applyBorder="1" applyAlignment="1">
      <alignment horizontal="center" vertical="center"/>
    </xf>
    <xf numFmtId="0" fontId="0" fillId="3" borderId="24" xfId="0" applyFill="1" applyBorder="1" applyAlignment="1">
      <alignment horizontal="left" vertical="center"/>
    </xf>
    <xf numFmtId="0" fontId="0" fillId="3" borderId="25" xfId="0" applyFill="1" applyBorder="1" applyAlignment="1">
      <alignment horizontal="left" vertical="center" wrapText="1"/>
    </xf>
    <xf numFmtId="0" fontId="0" fillId="3" borderId="20" xfId="0" applyFill="1" applyBorder="1" applyAlignment="1">
      <alignment horizontal="left" vertical="center" wrapText="1"/>
    </xf>
    <xf numFmtId="44" fontId="0" fillId="3" borderId="20" xfId="0" applyNumberFormat="1" applyFill="1" applyBorder="1" applyAlignment="1">
      <alignment horizontal="center" vertical="center"/>
    </xf>
    <xf numFmtId="0" fontId="0" fillId="3" borderId="20" xfId="0" applyFill="1" applyBorder="1" applyAlignment="1">
      <alignment horizontal="center" vertical="center"/>
    </xf>
    <xf numFmtId="0" fontId="0" fillId="3" borderId="3" xfId="0" applyFill="1" applyBorder="1" applyAlignment="1">
      <alignment horizontal="center" vertical="center"/>
    </xf>
    <xf numFmtId="0" fontId="0" fillId="3" borderId="26" xfId="0" applyFill="1" applyBorder="1" applyAlignment="1">
      <alignment horizontal="center" vertical="center"/>
    </xf>
    <xf numFmtId="9" fontId="1" fillId="11" borderId="27" xfId="0" applyNumberFormat="1" applyFont="1" applyFill="1" applyBorder="1" applyAlignment="1">
      <alignment horizontal="center" vertical="center"/>
    </xf>
    <xf numFmtId="0" fontId="1" fillId="3" borderId="27" xfId="0" applyFont="1" applyFill="1" applyBorder="1" applyAlignment="1">
      <alignment horizontal="center" vertical="center"/>
    </xf>
    <xf numFmtId="0" fontId="1" fillId="7" borderId="4" xfId="0" applyFont="1" applyFill="1" applyBorder="1" applyAlignment="1">
      <alignment horizontal="left" vertical="center"/>
    </xf>
    <xf numFmtId="0" fontId="2" fillId="7" borderId="4" xfId="0" applyFont="1" applyFill="1" applyBorder="1" applyAlignment="1">
      <alignment horizontal="center" vertical="center"/>
    </xf>
    <xf numFmtId="0" fontId="0" fillId="7" borderId="4" xfId="0" applyFill="1" applyBorder="1" applyAlignment="1">
      <alignment horizontal="center" vertical="center"/>
    </xf>
    <xf numFmtId="0" fontId="1" fillId="8" borderId="4" xfId="0" applyFont="1" applyFill="1" applyBorder="1" applyAlignment="1">
      <alignment horizontal="left" vertical="center"/>
    </xf>
    <xf numFmtId="0" fontId="2" fillId="7" borderId="19" xfId="0" applyFont="1" applyFill="1" applyBorder="1" applyAlignment="1">
      <alignment horizontal="center" vertical="center"/>
    </xf>
    <xf numFmtId="0" fontId="0" fillId="7" borderId="9" xfId="0" applyFill="1" applyBorder="1" applyAlignment="1" applyProtection="1">
      <alignment horizontal="center" vertical="center"/>
      <protection locked="0"/>
    </xf>
    <xf numFmtId="0" fontId="0" fillId="7" borderId="19" xfId="0" applyFill="1" applyBorder="1" applyAlignment="1">
      <alignment horizontal="center" vertical="center"/>
    </xf>
    <xf numFmtId="0" fontId="0" fillId="8" borderId="9" xfId="0" applyFill="1" applyBorder="1" applyAlignment="1">
      <alignment horizontal="center" vertical="center"/>
    </xf>
    <xf numFmtId="0" fontId="0" fillId="8" borderId="19" xfId="0" applyFill="1" applyBorder="1" applyAlignment="1">
      <alignment horizontal="center" vertical="center"/>
    </xf>
    <xf numFmtId="44" fontId="11" fillId="0" borderId="0" xfId="0" applyNumberFormat="1" applyFont="1" applyAlignment="1">
      <alignment horizontal="left" vertical="center" wrapText="1"/>
    </xf>
    <xf numFmtId="44" fontId="0" fillId="0" borderId="0" xfId="0" applyNumberFormat="1" applyAlignment="1">
      <alignment horizontal="left"/>
    </xf>
    <xf numFmtId="0" fontId="5" fillId="6" borderId="21" xfId="0" applyFont="1" applyFill="1" applyBorder="1" applyAlignment="1" applyProtection="1">
      <alignment horizontal="left" vertical="center"/>
      <protection locked="0"/>
    </xf>
    <xf numFmtId="9" fontId="1" fillId="6" borderId="22" xfId="0" applyNumberFormat="1" applyFont="1" applyFill="1" applyBorder="1" applyAlignment="1">
      <alignment horizontal="center" vertical="center"/>
    </xf>
    <xf numFmtId="0" fontId="5" fillId="5" borderId="3" xfId="0" applyFont="1" applyFill="1" applyBorder="1" applyAlignment="1">
      <alignment horizontal="left" vertical="center" wrapText="1"/>
    </xf>
    <xf numFmtId="0" fontId="1" fillId="12" borderId="11" xfId="0" applyFont="1" applyFill="1" applyBorder="1" applyAlignment="1">
      <alignment horizontal="center" vertical="center"/>
    </xf>
    <xf numFmtId="0" fontId="1" fillId="4" borderId="17" xfId="0" applyFont="1" applyFill="1" applyBorder="1" applyAlignment="1">
      <alignment horizontal="center" vertical="center"/>
    </xf>
    <xf numFmtId="44" fontId="0" fillId="4" borderId="15" xfId="0" applyNumberFormat="1" applyFill="1" applyBorder="1" applyAlignment="1" applyProtection="1">
      <alignment horizontal="center" vertical="center"/>
      <protection locked="0"/>
    </xf>
    <xf numFmtId="0" fontId="0" fillId="12" borderId="1" xfId="0" applyFill="1" applyBorder="1" applyAlignment="1" applyProtection="1">
      <alignment horizontal="left" vertical="center"/>
      <protection locked="0"/>
    </xf>
    <xf numFmtId="0" fontId="0" fillId="12" borderId="1" xfId="0" applyFill="1" applyBorder="1" applyAlignment="1">
      <alignment horizontal="left" vertical="center"/>
    </xf>
    <xf numFmtId="0" fontId="0" fillId="12" borderId="1" xfId="0" applyFill="1" applyBorder="1" applyAlignment="1" applyProtection="1">
      <alignment horizontal="left" vertical="center" wrapText="1"/>
      <protection locked="0"/>
    </xf>
    <xf numFmtId="44" fontId="0" fillId="12" borderId="3" xfId="0" applyNumberFormat="1" applyFill="1" applyBorder="1" applyAlignment="1" applyProtection="1">
      <alignment horizontal="center" vertical="center"/>
      <protection locked="0"/>
    </xf>
    <xf numFmtId="0" fontId="0" fillId="12" borderId="3" xfId="0" applyFill="1" applyBorder="1" applyAlignment="1" applyProtection="1">
      <alignment horizontal="center" vertical="center"/>
      <protection locked="0"/>
    </xf>
    <xf numFmtId="0" fontId="1" fillId="12" borderId="23" xfId="0" applyFont="1" applyFill="1" applyBorder="1" applyAlignment="1">
      <alignment horizontal="center" vertical="center"/>
    </xf>
    <xf numFmtId="0" fontId="0" fillId="0" borderId="0" xfId="0" applyAlignment="1">
      <alignment vertical="center" wrapText="1"/>
    </xf>
    <xf numFmtId="9" fontId="0" fillId="0" borderId="0" xfId="0" applyNumberFormat="1" applyAlignment="1">
      <alignment horizontal="center" vertical="center" wrapText="1"/>
    </xf>
    <xf numFmtId="0" fontId="5" fillId="6" borderId="10" xfId="0" applyFont="1" applyFill="1" applyBorder="1" applyAlignment="1" applyProtection="1">
      <alignment horizontal="left" vertical="center"/>
      <protection locked="0"/>
    </xf>
    <xf numFmtId="0" fontId="1" fillId="6" borderId="3" xfId="0" applyFont="1" applyFill="1" applyBorder="1" applyAlignment="1">
      <alignment horizontal="left" vertical="center"/>
    </xf>
    <xf numFmtId="0" fontId="1" fillId="6" borderId="3" xfId="0" applyFont="1" applyFill="1" applyBorder="1" applyAlignment="1" applyProtection="1">
      <alignment horizontal="left" vertical="center" wrapText="1"/>
      <protection locked="0"/>
    </xf>
    <xf numFmtId="44" fontId="1" fillId="6" borderId="3" xfId="0" applyNumberFormat="1" applyFont="1" applyFill="1" applyBorder="1" applyAlignment="1" applyProtection="1">
      <alignment horizontal="left" vertical="center"/>
      <protection locked="0"/>
    </xf>
    <xf numFmtId="44" fontId="5" fillId="6" borderId="21" xfId="0" applyNumberFormat="1" applyFont="1" applyFill="1" applyBorder="1" applyAlignment="1" applyProtection="1">
      <alignment horizontal="left" vertical="center"/>
      <protection locked="0"/>
    </xf>
    <xf numFmtId="0" fontId="1" fillId="6" borderId="3" xfId="0" applyFont="1" applyFill="1" applyBorder="1" applyAlignment="1" applyProtection="1">
      <alignment horizontal="center" vertical="center"/>
      <protection locked="0"/>
    </xf>
    <xf numFmtId="0" fontId="5" fillId="6" borderId="21" xfId="0" applyFont="1" applyFill="1" applyBorder="1" applyAlignment="1" applyProtection="1">
      <alignment horizontal="center" vertical="center"/>
      <protection locked="0"/>
    </xf>
    <xf numFmtId="0" fontId="1" fillId="6" borderId="8" xfId="0" applyFont="1" applyFill="1" applyBorder="1" applyAlignment="1">
      <alignment horizontal="center" vertical="center"/>
    </xf>
    <xf numFmtId="0" fontId="1" fillId="6" borderId="28" xfId="0" applyFont="1" applyFill="1" applyBorder="1" applyAlignment="1">
      <alignment horizontal="left" vertical="center"/>
    </xf>
    <xf numFmtId="0" fontId="12" fillId="0" borderId="0" xfId="0" applyFont="1" applyAlignment="1">
      <alignment horizontal="left" vertical="center" wrapText="1"/>
    </xf>
    <xf numFmtId="44" fontId="0" fillId="12" borderId="15" xfId="0" applyNumberFormat="1" applyFill="1" applyBorder="1" applyAlignment="1" applyProtection="1">
      <alignment horizontal="center" vertical="center"/>
      <protection locked="0"/>
    </xf>
    <xf numFmtId="0" fontId="5" fillId="2" borderId="18" xfId="0" applyFont="1" applyFill="1" applyBorder="1" applyAlignment="1">
      <alignment horizontal="center" vertical="center"/>
    </xf>
    <xf numFmtId="0" fontId="5" fillId="2" borderId="0" xfId="0" applyFont="1" applyFill="1" applyAlignment="1">
      <alignment horizontal="center" vertical="center"/>
    </xf>
    <xf numFmtId="0" fontId="2" fillId="0" borderId="0" xfId="0" applyFont="1" applyAlignment="1">
      <alignment horizontal="left" vertical="center" wrapText="1"/>
    </xf>
    <xf numFmtId="0" fontId="2" fillId="0" borderId="21" xfId="0" applyFont="1" applyBorder="1" applyAlignment="1" applyProtection="1">
      <alignment horizontal="left" vertical="center" wrapText="1"/>
      <protection locked="0"/>
    </xf>
  </cellXfs>
  <cellStyles count="1">
    <cellStyle name="Normal" xfId="0" builtinId="0"/>
  </cellStyles>
  <dxfs count="15">
    <dxf>
      <fill>
        <patternFill>
          <bgColor rgb="FFCAFFCA"/>
        </patternFill>
      </fill>
    </dxf>
    <dxf>
      <font>
        <b val="0"/>
        <strike val="0"/>
        <outline val="0"/>
        <shadow val="0"/>
        <u val="none"/>
        <vertAlign val="baseline"/>
        <sz val="11"/>
        <color theme="1"/>
        <name val="Calibri"/>
        <family val="2"/>
        <scheme val="minor"/>
      </font>
      <alignment horizontal="left" vertical="center" textRotation="0" indent="0" justifyLastLine="0" shrinkToFit="0" readingOrder="0"/>
    </dxf>
    <dxf>
      <font>
        <b val="0"/>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auto="1"/>
        </left>
        <right/>
        <top style="thin">
          <color auto="1"/>
        </top>
        <bottom style="thin">
          <color auto="1"/>
        </bottom>
      </border>
    </dxf>
    <dxf>
      <font>
        <b/>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medium">
          <color auto="1"/>
        </left>
        <right style="medium">
          <color auto="1"/>
        </right>
        <top style="thin">
          <color auto="1"/>
        </top>
        <bottom style="thin">
          <color auto="1"/>
        </bottom>
      </border>
    </dxf>
    <dxf>
      <font>
        <strike val="0"/>
        <outline val="0"/>
        <shadow val="0"/>
        <u val="none"/>
        <vertAlign val="baseline"/>
        <sz val="11"/>
        <name val="Calibri"/>
        <family val="2"/>
      </font>
    </dxf>
    <dxf>
      <font>
        <b val="0"/>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strike val="0"/>
        <outline val="0"/>
        <shadow val="0"/>
        <u val="none"/>
        <vertAlign val="baseline"/>
        <sz val="11"/>
        <color theme="1"/>
        <name val="Calibri"/>
        <family val="2"/>
        <scheme val="minor"/>
      </font>
      <numFmt numFmtId="34" formatCode="_(&quot;$&quot;* #,##0.00_);_(&quot;$&quot;* \(#,##0.00\);_(&quot;$&quot;* &quot;-&quot;??_);_(@_)"/>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outline="0">
        <left/>
        <right style="thin">
          <color auto="1"/>
        </right>
        <top style="thin">
          <color auto="1"/>
        </top>
        <bottom style="thin">
          <color auto="1"/>
        </bottom>
      </border>
    </dxf>
    <dxf>
      <border outline="0">
        <top style="thin">
          <color theme="1"/>
        </top>
      </border>
    </dxf>
    <dxf>
      <font>
        <b val="0"/>
        <strike val="0"/>
        <outline val="0"/>
        <shadow val="0"/>
        <u val="none"/>
        <vertAlign val="baseline"/>
        <sz val="11"/>
        <color theme="1"/>
        <name val="Calibri"/>
        <family val="2"/>
        <scheme val="minor"/>
      </font>
      <alignment horizontal="left" vertical="center" textRotation="0" indent="0" justifyLastLine="0" shrinkToFit="0" readingOrder="0"/>
    </dxf>
    <dxf>
      <border outline="0">
        <bottom style="thin">
          <color theme="1"/>
        </bottom>
      </border>
    </dxf>
    <dxf>
      <font>
        <b/>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La Patra, Alicia" id="{0B1CA5CC-41DF-44A6-84AA-1B6C43AB0E42}" userId="S::ALaPatra@pwcgov.org::2dec7ea7-c3ac-4de3-aeb9-ec559a69f78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05DA8E-A31D-41D1-80AA-C287E08ED1B2}" name="Table2033" displayName="Table2033" ref="A2:L16" totalsRowShown="0" headerRowDxfId="14" dataDxfId="12" headerRowBorderDxfId="13" tableBorderDxfId="11">
  <autoFilter ref="A2:L16" xr:uid="{C605DA8E-A31D-41D1-80AA-C287E08ED1B2}"/>
  <sortState xmlns:xlrd2="http://schemas.microsoft.com/office/spreadsheetml/2017/richdata2" ref="A3:K8">
    <sortCondition descending="1" ref="J3:J8"/>
  </sortState>
  <tableColumns count="12">
    <tableColumn id="1" xr3:uid="{7404AA30-CF31-4EB4-A43A-D27DE97397DB}" name="Grant #" dataDxfId="10"/>
    <tableColumn id="12" xr3:uid="{F65D8910-43F4-4734-B05C-24439ECB6CEA}" name="Project Name"/>
    <tableColumn id="3" xr3:uid="{E274234F-CE84-4932-A51A-17EDA48CE189}" name="Project Type" dataDxfId="9"/>
    <tableColumn id="9" xr3:uid="{1E6C4156-9453-4007-A984-D5EF9C2FFD6E}" name="Recipient Name" dataDxfId="8"/>
    <tableColumn id="4" xr3:uid="{899C88F6-49C1-4B9C-B664-218952EE5B21}" name="Amount Requested" dataDxfId="7"/>
    <tableColumn id="6" xr3:uid="{CDE122C6-7953-4F79-82FC-24E58EA1BE57}" name="Reallocated"/>
    <tableColumn id="8" xr3:uid="{C422783D-F69E-4400-B18D-E15C52C7CF28}" name="Performance Points Available*" dataDxfId="6"/>
    <tableColumn id="7" xr3:uid="{5925A4B4-FE84-4F43-AF9D-9F12AA97BD49}" name="Performance Points Earned" dataDxfId="5"/>
    <tableColumn id="2" xr3:uid="{6737DB81-B5E7-4C47-93A9-EC40F10DC52F}" name="Bonus Points Earned" dataDxfId="4"/>
    <tableColumn id="5" xr3:uid="{390B2CD2-CB69-4758-BA3C-82395C03C3E3}" name="Final Score" dataDxfId="3"/>
    <tableColumn id="10" xr3:uid="{2C3B4990-D4BB-42E3-83D3-A6AA7AA807D1}" name="PAR Ranking" dataDxfId="2"/>
    <tableColumn id="11" xr3:uid="{34FFF6F7-9E8E-4CBE-A67E-9191C60E5833}" name="Accepted / Rejected Status" dataDxfId="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 dT="2024-07-26T17:37:28.08" personId="{0B1CA5CC-41DF-44A6-84AA-1B6C43AB0E42}" id="{A94AD84D-F949-46D9-BE67-E053E7AD7965}">
    <text>Formula for scores: ((Performance Points Earned (Column H) / Performance Points Available (Column G) * 100) + (Bonus Points Earned (Column I))) = Final Score (Column J)</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BC48-0CDE-46B0-AD2E-4AAD0E6BFC2B}">
  <sheetPr>
    <tabColor rgb="FF00B050"/>
    <pageSetUpPr fitToPage="1"/>
  </sheetPr>
  <dimension ref="A1:N33"/>
  <sheetViews>
    <sheetView tabSelected="1" zoomScale="120" zoomScaleNormal="120" workbookViewId="0">
      <selection activeCell="B2" sqref="B2"/>
    </sheetView>
  </sheetViews>
  <sheetFormatPr defaultColWidth="8.7265625" defaultRowHeight="14.5" x14ac:dyDescent="0.35"/>
  <cols>
    <col min="1" max="1" width="20.54296875" style="55" customWidth="1"/>
    <col min="2" max="2" width="23.7265625" style="55" customWidth="1"/>
    <col min="3" max="3" width="9.54296875" style="55" customWidth="1"/>
    <col min="4" max="4" width="50.81640625" style="55" customWidth="1"/>
    <col min="5" max="5" width="14.81640625" style="55" customWidth="1"/>
    <col min="6" max="6" width="13.453125" style="55" customWidth="1"/>
    <col min="7" max="7" width="12.26953125" style="55" customWidth="1"/>
    <col min="8" max="8" width="12.54296875" style="55" customWidth="1"/>
    <col min="9" max="9" width="9.81640625" style="55" customWidth="1"/>
    <col min="10" max="10" width="9.453125" style="55" customWidth="1"/>
    <col min="11" max="11" width="9.81640625" style="55" customWidth="1"/>
    <col min="12" max="12" width="13.54296875" style="55" customWidth="1"/>
    <col min="13" max="13" width="67.26953125" style="55" customWidth="1"/>
    <col min="14" max="15" width="66.81640625" style="55" customWidth="1"/>
    <col min="16" max="16" width="10.54296875" style="55" customWidth="1"/>
    <col min="17" max="16384" width="8.7265625" style="55"/>
  </cols>
  <sheetData>
    <row r="1" spans="1:14" s="39" customFormat="1" ht="18" customHeight="1" thickBot="1" x14ac:dyDescent="0.4">
      <c r="A1" s="124" t="s">
        <v>25</v>
      </c>
      <c r="B1" s="125"/>
      <c r="C1" s="125"/>
      <c r="D1" s="125"/>
      <c r="E1" s="125"/>
      <c r="F1" s="125"/>
      <c r="G1" s="125"/>
      <c r="H1" s="125"/>
      <c r="I1" s="125"/>
      <c r="J1" s="125"/>
      <c r="K1" s="125"/>
      <c r="L1" s="125"/>
    </row>
    <row r="2" spans="1:14" s="44" customFormat="1" ht="46.5" customHeight="1" thickBot="1" x14ac:dyDescent="0.4">
      <c r="A2" s="40" t="s">
        <v>0</v>
      </c>
      <c r="B2" s="40" t="s">
        <v>32</v>
      </c>
      <c r="C2" s="40" t="s">
        <v>1</v>
      </c>
      <c r="D2" s="101" t="s">
        <v>47</v>
      </c>
      <c r="E2" s="40" t="s">
        <v>2</v>
      </c>
      <c r="F2" s="40" t="s">
        <v>30</v>
      </c>
      <c r="G2" s="40" t="s">
        <v>39</v>
      </c>
      <c r="H2" s="41" t="s">
        <v>40</v>
      </c>
      <c r="I2" s="42" t="s">
        <v>41</v>
      </c>
      <c r="J2" s="58" t="s">
        <v>3</v>
      </c>
      <c r="K2" s="43" t="s">
        <v>4</v>
      </c>
      <c r="L2" s="43" t="s">
        <v>31</v>
      </c>
    </row>
    <row r="3" spans="1:14" s="39" customFormat="1" ht="15" thickBot="1" x14ac:dyDescent="0.4">
      <c r="A3" s="27" t="s">
        <v>28</v>
      </c>
      <c r="B3" s="63"/>
      <c r="C3" s="28"/>
      <c r="D3" s="29"/>
      <c r="E3" s="30"/>
      <c r="F3" s="30"/>
      <c r="G3" s="26"/>
      <c r="H3" s="26"/>
      <c r="I3" s="26"/>
      <c r="J3" s="31"/>
      <c r="K3" s="66"/>
      <c r="L3" s="45"/>
    </row>
    <row r="4" spans="1:14" s="39" customFormat="1" x14ac:dyDescent="0.35">
      <c r="A4" s="70" t="s">
        <v>5</v>
      </c>
      <c r="B4" s="70" t="s">
        <v>33</v>
      </c>
      <c r="C4" s="46" t="s">
        <v>6</v>
      </c>
      <c r="D4" s="47" t="s">
        <v>7</v>
      </c>
      <c r="E4" s="48">
        <v>9991</v>
      </c>
      <c r="F4" s="48">
        <v>0</v>
      </c>
      <c r="G4" s="49">
        <v>98</v>
      </c>
      <c r="H4" s="49">
        <v>97</v>
      </c>
      <c r="I4" s="61">
        <v>4.67</v>
      </c>
      <c r="J4" s="59">
        <v>1.04</v>
      </c>
      <c r="K4" s="25">
        <v>1</v>
      </c>
      <c r="L4" s="25" t="s">
        <v>53</v>
      </c>
    </row>
    <row r="5" spans="1:14" s="39" customFormat="1" x14ac:dyDescent="0.35">
      <c r="A5" s="69" t="s">
        <v>13</v>
      </c>
      <c r="B5" s="50" t="s">
        <v>35</v>
      </c>
      <c r="C5" s="50" t="s">
        <v>6</v>
      </c>
      <c r="D5" s="21" t="s">
        <v>14</v>
      </c>
      <c r="E5" s="22">
        <v>174547</v>
      </c>
      <c r="F5" s="22">
        <v>0</v>
      </c>
      <c r="G5" s="23">
        <v>91</v>
      </c>
      <c r="H5" s="23">
        <v>84</v>
      </c>
      <c r="I5" s="62">
        <v>2.8</v>
      </c>
      <c r="J5" s="60">
        <v>0.95</v>
      </c>
      <c r="K5" s="17">
        <v>2</v>
      </c>
      <c r="L5" s="17" t="s">
        <v>53</v>
      </c>
    </row>
    <row r="6" spans="1:14" s="39" customFormat="1" x14ac:dyDescent="0.35">
      <c r="A6" s="69" t="s">
        <v>10</v>
      </c>
      <c r="B6" s="50" t="s">
        <v>36</v>
      </c>
      <c r="C6" s="50" t="s">
        <v>11</v>
      </c>
      <c r="D6" s="21" t="s">
        <v>12</v>
      </c>
      <c r="E6" s="22">
        <v>208640</v>
      </c>
      <c r="F6" s="22">
        <v>0</v>
      </c>
      <c r="G6" s="23">
        <v>98</v>
      </c>
      <c r="H6" s="23">
        <v>89</v>
      </c>
      <c r="I6" s="62">
        <v>2.42</v>
      </c>
      <c r="J6" s="60">
        <v>0.93</v>
      </c>
      <c r="K6" s="17">
        <v>3</v>
      </c>
      <c r="L6" s="17" t="s">
        <v>53</v>
      </c>
    </row>
    <row r="7" spans="1:14" s="39" customFormat="1" x14ac:dyDescent="0.35">
      <c r="A7" s="69" t="s">
        <v>9</v>
      </c>
      <c r="B7" s="69" t="s">
        <v>34</v>
      </c>
      <c r="C7" s="50" t="s">
        <v>6</v>
      </c>
      <c r="D7" s="21" t="s">
        <v>7</v>
      </c>
      <c r="E7" s="22">
        <v>288643</v>
      </c>
      <c r="F7" s="22">
        <v>0</v>
      </c>
      <c r="G7" s="23">
        <v>98</v>
      </c>
      <c r="H7" s="23">
        <v>86</v>
      </c>
      <c r="I7" s="62">
        <v>4.71</v>
      </c>
      <c r="J7" s="60">
        <v>0.92</v>
      </c>
      <c r="K7" s="17">
        <v>4</v>
      </c>
      <c r="L7" s="17" t="s">
        <v>53</v>
      </c>
    </row>
    <row r="8" spans="1:14" s="39" customFormat="1" x14ac:dyDescent="0.35">
      <c r="A8" s="69" t="s">
        <v>42</v>
      </c>
      <c r="B8" s="69" t="s">
        <v>48</v>
      </c>
      <c r="C8" s="50" t="s">
        <v>6</v>
      </c>
      <c r="D8" s="21" t="s">
        <v>8</v>
      </c>
      <c r="E8" s="22">
        <v>414391</v>
      </c>
      <c r="F8" s="22">
        <v>0</v>
      </c>
      <c r="G8" s="23">
        <v>187</v>
      </c>
      <c r="H8" s="23">
        <v>154</v>
      </c>
      <c r="I8" s="62">
        <v>7.93</v>
      </c>
      <c r="J8" s="60">
        <v>0.9</v>
      </c>
      <c r="K8" s="102">
        <v>5</v>
      </c>
      <c r="L8" s="17" t="s">
        <v>53</v>
      </c>
    </row>
    <row r="9" spans="1:14" s="1" customFormat="1" x14ac:dyDescent="0.35">
      <c r="A9" s="71" t="s">
        <v>15</v>
      </c>
      <c r="B9" s="71" t="s">
        <v>38</v>
      </c>
      <c r="C9" s="72" t="s">
        <v>16</v>
      </c>
      <c r="D9" s="73" t="s">
        <v>17</v>
      </c>
      <c r="E9" s="74">
        <v>36230</v>
      </c>
      <c r="F9" s="74">
        <v>0</v>
      </c>
      <c r="G9" s="75" t="s">
        <v>18</v>
      </c>
      <c r="H9" s="75" t="s">
        <v>18</v>
      </c>
      <c r="I9" s="75" t="s">
        <v>18</v>
      </c>
      <c r="J9" s="76" t="s">
        <v>18</v>
      </c>
      <c r="K9" s="78">
        <v>6</v>
      </c>
      <c r="L9" s="77" t="s">
        <v>53</v>
      </c>
    </row>
    <row r="10" spans="1:14" s="39" customFormat="1" ht="15.65" customHeight="1" x14ac:dyDescent="0.35">
      <c r="A10" s="69" t="s">
        <v>43</v>
      </c>
      <c r="B10" s="69" t="s">
        <v>37</v>
      </c>
      <c r="C10" s="50" t="s">
        <v>19</v>
      </c>
      <c r="D10" s="21" t="s">
        <v>12</v>
      </c>
      <c r="E10" s="22">
        <v>207751</v>
      </c>
      <c r="F10" s="22">
        <v>0</v>
      </c>
      <c r="G10" s="23">
        <v>98</v>
      </c>
      <c r="H10" s="23">
        <v>76</v>
      </c>
      <c r="I10" s="62">
        <v>2.87</v>
      </c>
      <c r="J10" s="60">
        <v>0.8</v>
      </c>
      <c r="K10" s="102">
        <v>7</v>
      </c>
      <c r="L10" s="17" t="s">
        <v>53</v>
      </c>
    </row>
    <row r="11" spans="1:14" s="39" customFormat="1" ht="15" thickBot="1" x14ac:dyDescent="0.4">
      <c r="A11" s="88" t="s">
        <v>20</v>
      </c>
      <c r="B11" s="88"/>
      <c r="C11" s="3"/>
      <c r="D11" s="4"/>
      <c r="E11" s="5">
        <f>SUM(E4:E10)</f>
        <v>1340193</v>
      </c>
      <c r="F11" s="5">
        <f>SUM(F4:F10)</f>
        <v>0</v>
      </c>
      <c r="G11" s="6"/>
      <c r="H11" s="6"/>
      <c r="I11" s="15"/>
      <c r="J11" s="18"/>
      <c r="K11" s="92"/>
      <c r="L11" s="89"/>
    </row>
    <row r="12" spans="1:14" s="1" customFormat="1" ht="15" thickBot="1" x14ac:dyDescent="0.4">
      <c r="A12" s="32" t="s">
        <v>29</v>
      </c>
      <c r="B12" s="64"/>
      <c r="C12" s="33"/>
      <c r="D12" s="34"/>
      <c r="E12" s="35"/>
      <c r="F12" s="35"/>
      <c r="G12" s="36"/>
      <c r="H12" s="36"/>
      <c r="I12" s="36"/>
      <c r="J12" s="37"/>
      <c r="K12" s="65"/>
      <c r="L12" s="38"/>
      <c r="M12" s="2"/>
      <c r="N12" s="2"/>
    </row>
    <row r="13" spans="1:14" s="1" customFormat="1" x14ac:dyDescent="0.35">
      <c r="A13" s="69" t="s">
        <v>43</v>
      </c>
      <c r="B13" s="69" t="s">
        <v>37</v>
      </c>
      <c r="C13" s="50" t="s">
        <v>19</v>
      </c>
      <c r="D13" s="21" t="s">
        <v>12</v>
      </c>
      <c r="E13" s="104">
        <v>148910</v>
      </c>
      <c r="F13" s="104">
        <v>0</v>
      </c>
      <c r="G13" s="23">
        <v>98</v>
      </c>
      <c r="H13" s="23">
        <v>76</v>
      </c>
      <c r="I13" s="62">
        <v>2.87</v>
      </c>
      <c r="J13" s="60">
        <v>0.8</v>
      </c>
      <c r="K13" s="103">
        <v>7</v>
      </c>
      <c r="L13" s="25" t="s">
        <v>53</v>
      </c>
      <c r="M13" s="2"/>
      <c r="N13" s="2"/>
    </row>
    <row r="14" spans="1:14" s="39" customFormat="1" x14ac:dyDescent="0.35">
      <c r="A14" s="105" t="s">
        <v>44</v>
      </c>
      <c r="B14" s="105" t="s">
        <v>11</v>
      </c>
      <c r="C14" s="106" t="s">
        <v>11</v>
      </c>
      <c r="D14" s="107" t="s">
        <v>45</v>
      </c>
      <c r="E14" s="123">
        <v>373859</v>
      </c>
      <c r="F14" s="108">
        <v>0</v>
      </c>
      <c r="G14" s="109">
        <v>100</v>
      </c>
      <c r="H14" s="109">
        <v>92</v>
      </c>
      <c r="I14" s="109">
        <v>0</v>
      </c>
      <c r="J14" s="60">
        <f>SUM(Table2033[[#This Row],[Performance Points Earned]:[Bonus Points Earned]])/Table2033[[#This Row],[Performance Points Available*]]</f>
        <v>0.92</v>
      </c>
      <c r="K14" s="110">
        <v>8</v>
      </c>
      <c r="L14" s="110" t="s">
        <v>53</v>
      </c>
    </row>
    <row r="15" spans="1:14" s="39" customFormat="1" ht="15" thickBot="1" x14ac:dyDescent="0.4">
      <c r="A15" s="88" t="s">
        <v>20</v>
      </c>
      <c r="B15" s="88"/>
      <c r="C15" s="51"/>
      <c r="D15" s="4"/>
      <c r="E15" s="7">
        <f>SUM(E13:E14)</f>
        <v>522769</v>
      </c>
      <c r="F15" s="7">
        <f>SUM(F13:F14)</f>
        <v>0</v>
      </c>
      <c r="G15" s="24"/>
      <c r="H15" s="24"/>
      <c r="I15" s="93"/>
      <c r="J15" s="19"/>
      <c r="K15" s="94"/>
      <c r="L15" s="90"/>
    </row>
    <row r="16" spans="1:14" s="39" customFormat="1" x14ac:dyDescent="0.35">
      <c r="A16" s="113" t="s">
        <v>46</v>
      </c>
      <c r="B16" s="99"/>
      <c r="C16" s="114"/>
      <c r="D16" s="115"/>
      <c r="E16" s="116"/>
      <c r="F16" s="117"/>
      <c r="G16" s="118"/>
      <c r="H16" s="118"/>
      <c r="I16" s="119"/>
      <c r="J16" s="100"/>
      <c r="K16" s="120"/>
      <c r="L16" s="121"/>
    </row>
    <row r="17" spans="1:13" s="39" customFormat="1" ht="14.5" customHeight="1" x14ac:dyDescent="0.35">
      <c r="A17" s="79" t="s">
        <v>21</v>
      </c>
      <c r="B17" s="80" t="s">
        <v>21</v>
      </c>
      <c r="C17" s="81" t="s">
        <v>21</v>
      </c>
      <c r="D17" s="81" t="s">
        <v>22</v>
      </c>
      <c r="E17" s="82">
        <v>155775</v>
      </c>
      <c r="F17" s="82">
        <v>0</v>
      </c>
      <c r="G17" s="83"/>
      <c r="H17" s="84"/>
      <c r="I17" s="85"/>
      <c r="J17" s="86" t="s">
        <v>18</v>
      </c>
      <c r="K17" s="87">
        <v>9</v>
      </c>
      <c r="L17" s="87" t="s">
        <v>53</v>
      </c>
      <c r="M17" s="122"/>
    </row>
    <row r="18" spans="1:13" s="39" customFormat="1" ht="15" thickBot="1" x14ac:dyDescent="0.4">
      <c r="A18" s="91" t="s">
        <v>20</v>
      </c>
      <c r="B18" s="91"/>
      <c r="C18" s="52"/>
      <c r="D18" s="53"/>
      <c r="E18" s="8">
        <f>E17</f>
        <v>155775</v>
      </c>
      <c r="F18" s="8">
        <f>F17</f>
        <v>0</v>
      </c>
      <c r="G18" s="54"/>
      <c r="H18" s="54"/>
      <c r="I18" s="95"/>
      <c r="J18" s="20"/>
      <c r="K18" s="96"/>
      <c r="L18" s="54"/>
    </row>
    <row r="19" spans="1:13" s="39" customFormat="1" ht="16.5" customHeight="1" thickBot="1" x14ac:dyDescent="0.4">
      <c r="A19" s="10" t="s">
        <v>23</v>
      </c>
      <c r="B19" s="11"/>
      <c r="C19" s="11"/>
      <c r="D19" s="13"/>
      <c r="E19" s="9">
        <f>SUM(E18,E15,E11)</f>
        <v>2018737</v>
      </c>
      <c r="F19" s="9">
        <f>SUM(F18,F15,F11)</f>
        <v>0</v>
      </c>
      <c r="G19" s="14" t="s">
        <v>18</v>
      </c>
      <c r="H19" s="16" t="s">
        <v>18</v>
      </c>
      <c r="I19" s="16"/>
      <c r="J19" s="14" t="s">
        <v>18</v>
      </c>
      <c r="K19" s="12"/>
      <c r="L19" s="12"/>
    </row>
    <row r="20" spans="1:13" ht="31.5" customHeight="1" x14ac:dyDescent="0.35">
      <c r="A20" s="127" t="s">
        <v>49</v>
      </c>
      <c r="B20" s="127"/>
      <c r="C20" s="127"/>
      <c r="D20" s="127"/>
      <c r="E20" s="127"/>
      <c r="F20" s="127"/>
      <c r="G20" s="127"/>
      <c r="H20" s="127"/>
      <c r="I20" s="127"/>
      <c r="J20" s="127"/>
      <c r="K20" s="127"/>
      <c r="L20" s="127"/>
      <c r="M20" s="39"/>
    </row>
    <row r="21" spans="1:13" s="56" customFormat="1" ht="30" customHeight="1" x14ac:dyDescent="0.25">
      <c r="A21" s="126" t="s">
        <v>50</v>
      </c>
      <c r="B21" s="126"/>
      <c r="C21" s="126"/>
      <c r="D21" s="126"/>
      <c r="E21" s="126"/>
      <c r="F21" s="126"/>
      <c r="G21" s="126"/>
      <c r="H21" s="126"/>
      <c r="I21" s="126"/>
      <c r="J21" s="126"/>
      <c r="K21" s="126"/>
      <c r="L21" s="126"/>
    </row>
    <row r="22" spans="1:13" s="56" customFormat="1" ht="41.5" customHeight="1" x14ac:dyDescent="0.25">
      <c r="A22" s="126" t="s">
        <v>51</v>
      </c>
      <c r="B22" s="126"/>
      <c r="C22" s="126"/>
      <c r="D22" s="126"/>
      <c r="E22" s="126"/>
      <c r="F22" s="126"/>
      <c r="G22" s="126"/>
      <c r="H22" s="126"/>
      <c r="I22" s="126"/>
      <c r="J22" s="126"/>
      <c r="K22" s="126"/>
      <c r="L22" s="126"/>
    </row>
    <row r="23" spans="1:13" s="56" customFormat="1" ht="15.65" customHeight="1" x14ac:dyDescent="0.35">
      <c r="A23" s="126" t="s">
        <v>52</v>
      </c>
      <c r="B23" s="126"/>
      <c r="C23" s="126"/>
      <c r="D23" s="126"/>
      <c r="E23" s="55"/>
      <c r="F23" s="55"/>
      <c r="G23" s="55"/>
      <c r="H23" s="55"/>
      <c r="I23" s="55"/>
      <c r="J23" s="55"/>
      <c r="K23" s="55"/>
      <c r="L23" s="55"/>
    </row>
    <row r="24" spans="1:13" s="56" customFormat="1" ht="25" customHeight="1" x14ac:dyDescent="0.35">
      <c r="A24" s="57" t="s">
        <v>26</v>
      </c>
      <c r="B24" s="68">
        <v>1489103</v>
      </c>
      <c r="C24" s="97"/>
      <c r="D24" s="111"/>
      <c r="E24" s="98"/>
      <c r="F24" s="55"/>
      <c r="G24" s="55"/>
      <c r="H24" s="55"/>
      <c r="I24" s="55"/>
      <c r="J24" s="55"/>
      <c r="K24" s="55"/>
      <c r="L24" s="55"/>
    </row>
    <row r="25" spans="1:13" x14ac:dyDescent="0.35">
      <c r="A25" s="57" t="s">
        <v>27</v>
      </c>
      <c r="B25" s="68">
        <v>1340193</v>
      </c>
      <c r="C25" s="112"/>
      <c r="D25" s="111"/>
    </row>
    <row r="26" spans="1:13" x14ac:dyDescent="0.35">
      <c r="A26" s="57" t="s">
        <v>24</v>
      </c>
      <c r="B26" s="68">
        <v>522769</v>
      </c>
      <c r="C26" s="67"/>
      <c r="D26" s="39"/>
    </row>
    <row r="30" spans="1:13" ht="15.5" customHeight="1" x14ac:dyDescent="0.35"/>
    <row r="31" spans="1:13" ht="14.5" customHeight="1" x14ac:dyDescent="0.35"/>
    <row r="32" spans="1:13" ht="15" customHeight="1" x14ac:dyDescent="0.35"/>
    <row r="33" ht="51" customHeight="1" x14ac:dyDescent="0.35"/>
  </sheetData>
  <mergeCells count="5">
    <mergeCell ref="A1:L1"/>
    <mergeCell ref="A23:D23"/>
    <mergeCell ref="A20:L20"/>
    <mergeCell ref="A21:L21"/>
    <mergeCell ref="A22:L22"/>
  </mergeCells>
  <conditionalFormatting sqref="A4:B4 A5:A6 A7:B10 A12:B14 A16:B18 A20">
    <cfRule type="expression" dxfId="0" priority="1">
      <formula>(#REF!&gt;1)</formula>
    </cfRule>
  </conditionalFormatting>
  <pageMargins left="0.7" right="0.7" top="0.75" bottom="0.75" header="0.3" footer="0.3"/>
  <pageSetup scale="82" orientation="landscape" r:id="rId1"/>
  <ignoredErrors>
    <ignoredError sqref="E19:F19 E15:F15" unlockedFormula="1"/>
  </ignoredErrors>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89CAC06412D40449E9E5853AE03A642" ma:contentTypeVersion="7" ma:contentTypeDescription="Create a new document." ma:contentTypeScope="" ma:versionID="ac3a26990d5c528a9bb10326da4ec9fc">
  <xsd:schema xmlns:xsd="http://www.w3.org/2001/XMLSchema" xmlns:xs="http://www.w3.org/2001/XMLSchema" xmlns:p="http://schemas.microsoft.com/office/2006/metadata/properties" xmlns:ns2="70c577c4-1391-4527-9c2c-4808d385f402" xmlns:ns3="bb33ca94-efdd-4ebe-8bb0-b839f2ef5d6c" targetNamespace="http://schemas.microsoft.com/office/2006/metadata/properties" ma:root="true" ma:fieldsID="41604020ef5f4ece0978d5a0c77d12a1" ns2:_="" ns3:_="">
    <xsd:import namespace="70c577c4-1391-4527-9c2c-4808d385f402"/>
    <xsd:import namespace="bb33ca94-efdd-4ebe-8bb0-b839f2ef5d6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c577c4-1391-4527-9c2c-4808d385f4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33ca94-efdd-4ebe-8bb0-b839f2ef5d6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C73D08-4627-4BCA-9747-9965748C922D}">
  <ds:schemaRefs>
    <ds:schemaRef ds:uri="http://schemas.microsoft.com/sharepoint/v3/contenttype/forms"/>
  </ds:schemaRefs>
</ds:datastoreItem>
</file>

<file path=customXml/itemProps2.xml><?xml version="1.0" encoding="utf-8"?>
<ds:datastoreItem xmlns:ds="http://schemas.openxmlformats.org/officeDocument/2006/customXml" ds:itemID="{B75A7536-0330-4DC2-A4EB-36ACE4E6A7B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F0C6B39-67C4-408B-8D60-9457BF895B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c577c4-1391-4527-9c2c-4808d385f402"/>
    <ds:schemaRef ds:uri="bb33ca94-efdd-4ebe-8bb0-b839f2ef5d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LaPatra, Alicia</dc:creator>
  <cp:keywords/>
  <dc:description/>
  <cp:lastModifiedBy>Carey, Dana</cp:lastModifiedBy>
  <cp:revision/>
  <dcterms:created xsi:type="dcterms:W3CDTF">2021-10-12T18:39:56Z</dcterms:created>
  <dcterms:modified xsi:type="dcterms:W3CDTF">2024-09-12T20:59:40Z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0x010100789CAC06412D40449E9E5853AE03A642</vt:lpwstr>
  </property>
</Properties>
</file>